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460" windowHeight="6795"/>
  </bookViews>
  <sheets>
    <sheet name="2017 Budget Worksheet" sheetId="1" r:id="rId1"/>
  </sheets>
  <calcPr calcId="125725"/>
</workbook>
</file>

<file path=xl/calcChain.xml><?xml version="1.0" encoding="utf-8"?>
<calcChain xmlns="http://schemas.openxmlformats.org/spreadsheetml/2006/main">
  <c r="C33" i="1"/>
  <c r="B15"/>
  <c r="C215"/>
  <c r="C216" s="1"/>
  <c r="D216" s="1"/>
  <c r="B216"/>
  <c r="B215"/>
  <c r="C194"/>
  <c r="B194"/>
  <c r="C184"/>
  <c r="B184"/>
  <c r="C178"/>
  <c r="B178"/>
  <c r="C166"/>
  <c r="C167" s="1"/>
  <c r="D167" s="1"/>
  <c r="B167"/>
  <c r="B166"/>
  <c r="C158"/>
  <c r="B158"/>
  <c r="C145"/>
  <c r="B145"/>
  <c r="C132"/>
  <c r="B132"/>
  <c r="C109"/>
  <c r="B109"/>
  <c r="C104"/>
  <c r="B104"/>
  <c r="C97"/>
  <c r="D97" s="1"/>
  <c r="B97"/>
  <c r="C96"/>
  <c r="B96"/>
  <c r="C93"/>
  <c r="B93"/>
  <c r="C82"/>
  <c r="B82"/>
  <c r="B69"/>
  <c r="B218" s="1"/>
  <c r="B68"/>
  <c r="C67"/>
  <c r="B67"/>
  <c r="C62"/>
  <c r="B62"/>
  <c r="C55"/>
  <c r="B55"/>
  <c r="C39"/>
  <c r="D39" s="1"/>
  <c r="B39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4"/>
  <c r="D193"/>
  <c r="D192"/>
  <c r="D191"/>
  <c r="D190"/>
  <c r="D189"/>
  <c r="D188"/>
  <c r="D184"/>
  <c r="D183"/>
  <c r="D182"/>
  <c r="D181"/>
  <c r="D178"/>
  <c r="D177"/>
  <c r="D176"/>
  <c r="D175"/>
  <c r="D174"/>
  <c r="D173"/>
  <c r="D172"/>
  <c r="D171"/>
  <c r="D170"/>
  <c r="D166"/>
  <c r="D165"/>
  <c r="D164"/>
  <c r="D163"/>
  <c r="D162"/>
  <c r="D161"/>
  <c r="D160"/>
  <c r="D158"/>
  <c r="D157"/>
  <c r="D156"/>
  <c r="D155"/>
  <c r="D154"/>
  <c r="D153"/>
  <c r="D152"/>
  <c r="D151"/>
  <c r="D150"/>
  <c r="D149"/>
  <c r="D148"/>
  <c r="D147"/>
  <c r="D145"/>
  <c r="D144"/>
  <c r="D143"/>
  <c r="D142"/>
  <c r="D141"/>
  <c r="D140"/>
  <c r="D139"/>
  <c r="D138"/>
  <c r="D137"/>
  <c r="D136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09"/>
  <c r="D108"/>
  <c r="D107"/>
  <c r="D104"/>
  <c r="D103"/>
  <c r="D102"/>
  <c r="D101"/>
  <c r="D100"/>
  <c r="D96"/>
  <c r="D95"/>
  <c r="D93"/>
  <c r="D92"/>
  <c r="D91"/>
  <c r="D90"/>
  <c r="D89"/>
  <c r="D88"/>
  <c r="D87"/>
  <c r="D86"/>
  <c r="D82"/>
  <c r="D81"/>
  <c r="D80"/>
  <c r="D79"/>
  <c r="D78"/>
  <c r="D77"/>
  <c r="D76"/>
  <c r="D75"/>
  <c r="D74"/>
  <c r="D73"/>
  <c r="D72"/>
  <c r="D67"/>
  <c r="D66"/>
  <c r="D65"/>
  <c r="D64"/>
  <c r="D62"/>
  <c r="D61"/>
  <c r="D60"/>
  <c r="D59"/>
  <c r="D58"/>
  <c r="D57"/>
  <c r="D55"/>
  <c r="D54"/>
  <c r="D53"/>
  <c r="D52"/>
  <c r="D51"/>
  <c r="D50"/>
  <c r="D49"/>
  <c r="D48"/>
  <c r="D47"/>
  <c r="D46"/>
  <c r="D45"/>
  <c r="D44"/>
  <c r="D43"/>
  <c r="D42"/>
  <c r="D38"/>
  <c r="D37"/>
  <c r="D36"/>
  <c r="D35"/>
  <c r="D34"/>
  <c r="D33"/>
  <c r="D32"/>
  <c r="D31"/>
  <c r="D28"/>
  <c r="D27"/>
  <c r="D26"/>
  <c r="D25"/>
  <c r="D24"/>
  <c r="D23"/>
  <c r="D22"/>
  <c r="D21"/>
  <c r="D20"/>
  <c r="D19"/>
  <c r="D14"/>
  <c r="D13"/>
  <c r="D12"/>
  <c r="D11"/>
  <c r="D10"/>
  <c r="D9"/>
  <c r="D8"/>
  <c r="D7"/>
  <c r="D6"/>
  <c r="C29"/>
  <c r="B29"/>
  <c r="B40" s="1"/>
  <c r="C15"/>
  <c r="D40" l="1"/>
  <c r="C40"/>
  <c r="C68" s="1"/>
  <c r="C69"/>
  <c r="D68"/>
  <c r="D29"/>
  <c r="D15"/>
  <c r="C218" l="1"/>
  <c r="D218" s="1"/>
  <c r="D69"/>
</calcChain>
</file>

<file path=xl/sharedStrings.xml><?xml version="1.0" encoding="utf-8"?>
<sst xmlns="http://schemas.openxmlformats.org/spreadsheetml/2006/main" count="286" uniqueCount="209">
  <si>
    <t/>
  </si>
  <si>
    <t>Accounts</t>
  </si>
  <si>
    <t xml:space="preserve">   Administration/Personnel</t>
  </si>
  <si>
    <t xml:space="preserve">      Office</t>
  </si>
  <si>
    <t xml:space="preserve">               6120 - Computer Expenses</t>
  </si>
  <si>
    <t xml:space="preserve">               6125 - Equipment Maintenance</t>
  </si>
  <si>
    <t xml:space="preserve">               6130 - General &amp; Administrative</t>
  </si>
  <si>
    <t xml:space="preserve">               6136 - Interest Expense</t>
  </si>
  <si>
    <t xml:space="preserve">               6140 - Office Supplies</t>
  </si>
  <si>
    <t xml:space="preserve">               6145 - Postage</t>
  </si>
  <si>
    <t xml:space="preserve">               6149 - Stationery</t>
  </si>
  <si>
    <t xml:space="preserve">               6155 - Telephone</t>
  </si>
  <si>
    <t xml:space="preserve">               6165 - Copier Maint/Expenses</t>
  </si>
  <si>
    <t xml:space="preserve">        Total Office</t>
  </si>
  <si>
    <t xml:space="preserve">      Personnel</t>
  </si>
  <si>
    <t xml:space="preserve">         Pastoral Staff</t>
  </si>
  <si>
    <t xml:space="preserve">            Head of Staff</t>
  </si>
  <si>
    <t xml:space="preserve">               5900 - Sr Pastor Compensation</t>
  </si>
  <si>
    <t xml:space="preserve">               5905 - Sr Pastor Continuing Educ</t>
  </si>
  <si>
    <t xml:space="preserve">               5910 - Sr Pastor Pension/Ins</t>
  </si>
  <si>
    <t xml:space="preserve">               5915 - Sr Pastor Profess Expense</t>
  </si>
  <si>
    <t xml:space="preserve">               5920 - Sr Pastor Discretionary</t>
  </si>
  <si>
    <t xml:space="preserve">               5925 - Sr Pastor Housing</t>
  </si>
  <si>
    <t xml:space="preserve">               5930 - Sr Pastor Car Allowance</t>
  </si>
  <si>
    <t xml:space="preserve">               5940 - Sr Pastor Cell Phone Allowance</t>
  </si>
  <si>
    <t xml:space="preserve">               5941 - Sr Pastor Soc. Sec. Suppl.</t>
  </si>
  <si>
    <t xml:space="preserve">               5943 - Sr Pastor Moving Expenses</t>
  </si>
  <si>
    <t xml:space="preserve">              Total Head of Staff</t>
  </si>
  <si>
    <t xml:space="preserve">            Associate Pastor</t>
  </si>
  <si>
    <t xml:space="preserve">               5946 - Annual Cash Salary</t>
  </si>
  <si>
    <t xml:space="preserve">               5950 - Study Leave Allowance</t>
  </si>
  <si>
    <t xml:space="preserve">               5955 - Board of  Pension Dues</t>
  </si>
  <si>
    <t xml:space="preserve">               5960 - Med Supplement Voucher</t>
  </si>
  <si>
    <t xml:space="preserve">               5965 - Assoc Pastor Discretionary</t>
  </si>
  <si>
    <t xml:space="preserve">               5971 - Housing and Utility</t>
  </si>
  <si>
    <t xml:space="preserve">               5975 - Auto Allowance</t>
  </si>
  <si>
    <t xml:space="preserve">               6160 - Telephone - Cellular Allowance</t>
  </si>
  <si>
    <t xml:space="preserve">              Total Associate Pastor</t>
  </si>
  <si>
    <t xml:space="preserve">           Total Pastoral Staff</t>
  </si>
  <si>
    <t xml:space="preserve">         Program Staff</t>
  </si>
  <si>
    <t xml:space="preserve">               5179 - Professional Development -Music</t>
  </si>
  <si>
    <t xml:space="preserve">               5180 - Professional Memberships</t>
  </si>
  <si>
    <t xml:space="preserve">               5240 - Program Staff Training</t>
  </si>
  <si>
    <t xml:space="preserve">               5256 - Youth Leadership Development</t>
  </si>
  <si>
    <t xml:space="preserve">               5286 - Adult Leadership Develoment</t>
  </si>
  <si>
    <t xml:space="preserve">               6008 - Youth Ministry Coordinator</t>
  </si>
  <si>
    <t xml:space="preserve">               6016 - Director of Children's Ministry</t>
  </si>
  <si>
    <t xml:space="preserve">               6024 - Assoc. Music Dir. Compens</t>
  </si>
  <si>
    <t xml:space="preserve">               6025 - Music Director Compens</t>
  </si>
  <si>
    <t xml:space="preserve">               6030 - Subst Music Director Compens</t>
  </si>
  <si>
    <t xml:space="preserve">               6035 - Organist Compensation</t>
  </si>
  <si>
    <t xml:space="preserve">               6040 - Subst Organist Compens</t>
  </si>
  <si>
    <t xml:space="preserve">               6063 - Family Coordinator</t>
  </si>
  <si>
    <t xml:space="preserve">           Total Program Staff</t>
  </si>
  <si>
    <t xml:space="preserve">         Support Staff</t>
  </si>
  <si>
    <t xml:space="preserve">               6020 - Ch. Secretary</t>
  </si>
  <si>
    <t xml:space="preserve">               6021 - Office Temp.</t>
  </si>
  <si>
    <t xml:space="preserve">               6041 - Bookkeeper</t>
  </si>
  <si>
    <t xml:space="preserve">               6055 - Nursery Staff</t>
  </si>
  <si>
    <t xml:space="preserve">               6080 - Support Staff Training</t>
  </si>
  <si>
    <t xml:space="preserve">           Total Support Staff</t>
  </si>
  <si>
    <t xml:space="preserve">         General Personnel</t>
  </si>
  <si>
    <t xml:space="preserve">               5209 - Background Checks</t>
  </si>
  <si>
    <t xml:space="preserve">               6060 - Payroll Taxes</t>
  </si>
  <si>
    <t xml:space="preserve">               6131 - Payroll expenses</t>
  </si>
  <si>
    <t xml:space="preserve">           Total General Personnel</t>
  </si>
  <si>
    <t xml:space="preserve">        Total Personnel</t>
  </si>
  <si>
    <t xml:space="preserve">     Total Administration/Personnel</t>
  </si>
  <si>
    <t xml:space="preserve">   Campus Management</t>
  </si>
  <si>
    <t xml:space="preserve">               6045 - Janitorial Services</t>
  </si>
  <si>
    <t xml:space="preserve">               6210 - Custodial Supplies</t>
  </si>
  <si>
    <t xml:space="preserve">               6215 - Fire Alarm</t>
  </si>
  <si>
    <t xml:space="preserve">               6220 - Paper Supplies</t>
  </si>
  <si>
    <t xml:space="preserve">               6225 - Repairs and Maintenance</t>
  </si>
  <si>
    <t xml:space="preserve">               6230 - Lawn Maintenance</t>
  </si>
  <si>
    <t xml:space="preserve">               6240 - Util - Electricity</t>
  </si>
  <si>
    <t xml:space="preserve">               6245 - Util - Gas</t>
  </si>
  <si>
    <t xml:space="preserve">               6250 - Util - Trash</t>
  </si>
  <si>
    <t xml:space="preserve">               6255 - Util - Water</t>
  </si>
  <si>
    <t xml:space="preserve">     Total Campus Management</t>
  </si>
  <si>
    <t xml:space="preserve">   Care</t>
  </si>
  <si>
    <t xml:space="preserve">      Deacons</t>
  </si>
  <si>
    <t xml:space="preserve">               5505 - Deacon Supplies</t>
  </si>
  <si>
    <t xml:space="preserve">               5506 - Deacon Care Baskets</t>
  </si>
  <si>
    <t xml:space="preserve">               5509 - Prayer Chain</t>
  </si>
  <si>
    <t xml:space="preserve">               5510 - Deacon Training</t>
  </si>
  <si>
    <t xml:space="preserve">               5515 - Memorial Receptions</t>
  </si>
  <si>
    <t xml:space="preserve">               5525 - Pastoral Care Discretionary Fund</t>
  </si>
  <si>
    <t xml:space="preserve">               5526 - Powerful Tools Ministry</t>
  </si>
  <si>
    <t xml:space="preserve">        Total Deacons</t>
  </si>
  <si>
    <t xml:space="preserve">      Stephen Ministry</t>
  </si>
  <si>
    <t xml:space="preserve">               5530 - Stephen Ministry</t>
  </si>
  <si>
    <t xml:space="preserve">        Total Stephen Ministry</t>
  </si>
  <si>
    <t xml:space="preserve">     Total Care</t>
  </si>
  <si>
    <t xml:space="preserve">   Communications</t>
  </si>
  <si>
    <t xml:space="preserve">               5268 - Brochures and Banners</t>
  </si>
  <si>
    <t xml:space="preserve">               5288 - Internet Website</t>
  </si>
  <si>
    <t xml:space="preserve">               5329 - Newsletter</t>
  </si>
  <si>
    <t xml:space="preserve">               5332 - Newspaper Advertising</t>
  </si>
  <si>
    <t xml:space="preserve">     Total Communications</t>
  </si>
  <si>
    <t xml:space="preserve">   Fellowship</t>
  </si>
  <si>
    <t xml:space="preserve">               5300 - Kitchen  and Fellowship Supplies</t>
  </si>
  <si>
    <t xml:space="preserve">               5320 - Fellowship Events</t>
  </si>
  <si>
    <t xml:space="preserve">     Total Fellowship</t>
  </si>
  <si>
    <t xml:space="preserve">   Mission</t>
  </si>
  <si>
    <t xml:space="preserve">               5705 - Free the Captives</t>
  </si>
  <si>
    <t xml:space="preserve">               5710 - Mission Co-Workers in Peru</t>
  </si>
  <si>
    <t xml:space="preserve">               5720 - Bay Area Turning Point</t>
  </si>
  <si>
    <t xml:space="preserve">               5725 - CEDEPCA</t>
  </si>
  <si>
    <t xml:space="preserve">               5730 - Camp Cho Yeh</t>
  </si>
  <si>
    <t xml:space="preserve">               5735 - Community Assistance</t>
  </si>
  <si>
    <t xml:space="preserve">               5736 - Family Promise</t>
  </si>
  <si>
    <t xml:space="preserve">               5740 - Habitat for Humanity</t>
  </si>
  <si>
    <t xml:space="preserve">               5743 - Houston Campus Ministry</t>
  </si>
  <si>
    <t xml:space="preserve">               5749 - Institute for Civility</t>
  </si>
  <si>
    <t xml:space="preserve">               5750 - ICM</t>
  </si>
  <si>
    <t xml:space="preserve">               5755 - Meals on Wheels</t>
  </si>
  <si>
    <t xml:space="preserve">               5775 - POP</t>
  </si>
  <si>
    <t xml:space="preserve">               5780 - Presb. Children's Home</t>
  </si>
  <si>
    <t xml:space="preserve">               5782 - Presb. Service Center</t>
  </si>
  <si>
    <t xml:space="preserve">               5785 - Presbytery</t>
  </si>
  <si>
    <t xml:space="preserve">               5790 - Samaritan Counseling Cntr</t>
  </si>
  <si>
    <t xml:space="preserve">               5795 - Seafarer Center</t>
  </si>
  <si>
    <t xml:space="preserve">               5800 - UBUNTU</t>
  </si>
  <si>
    <t xml:space="preserve">               5801 - Vellore Christian Medical College</t>
  </si>
  <si>
    <t xml:space="preserve">     Total Mission</t>
  </si>
  <si>
    <t xml:space="preserve">   Nurture</t>
  </si>
  <si>
    <t xml:space="preserve">      Children's Ministry</t>
  </si>
  <si>
    <t xml:space="preserve">               5201 -  Bibles</t>
  </si>
  <si>
    <t xml:space="preserve">               5205 - Children's  Supplies</t>
  </si>
  <si>
    <t xml:space="preserve">               5208 - Children's Workshop</t>
  </si>
  <si>
    <t xml:space="preserve">               5220 -  Music Ministry</t>
  </si>
  <si>
    <t xml:space="preserve">               5225 - Ch. Curriculum</t>
  </si>
  <si>
    <t xml:space="preserve">               5245 - Library, Books, &amp; AV</t>
  </si>
  <si>
    <t xml:space="preserve">               5248 - Parenting classes &amp; Workshops</t>
  </si>
  <si>
    <t xml:space="preserve">               5250 - Children Special Events</t>
  </si>
  <si>
    <t xml:space="preserve">               5260 - Vacation Bible School</t>
  </si>
  <si>
    <t xml:space="preserve">        Total Children's Ministry</t>
  </si>
  <si>
    <t xml:space="preserve">      Youth Ministry</t>
  </si>
  <si>
    <t xml:space="preserve">               5254 - Youth Bibles</t>
  </si>
  <si>
    <t xml:space="preserve">               5255 - Youth Mission</t>
  </si>
  <si>
    <t xml:space="preserve">               5257 - Youth Special Events</t>
  </si>
  <si>
    <t xml:space="preserve">               5258 - Youth CE Supplies</t>
  </si>
  <si>
    <t xml:space="preserve">               5265 - Youth Curriculum</t>
  </si>
  <si>
    <t xml:space="preserve">               5266 - College Ministry</t>
  </si>
  <si>
    <t xml:space="preserve">               5270 - Sr. Hi Mission Trip</t>
  </si>
  <si>
    <t xml:space="preserve">               5271 - Jr. Mission Trip</t>
  </si>
  <si>
    <t xml:space="preserve">               5272 - Sr. High Conferences</t>
  </si>
  <si>
    <t xml:space="preserve">               5273 - Jr. High Conferences</t>
  </si>
  <si>
    <t xml:space="preserve">               5274 - Confirmation Class</t>
  </si>
  <si>
    <t xml:space="preserve">        Total Youth Ministry</t>
  </si>
  <si>
    <t xml:space="preserve">      Adult Ministry</t>
  </si>
  <si>
    <t xml:space="preserve">               5200 - Adult Education</t>
  </si>
  <si>
    <t xml:space="preserve">               5262 - Young Adults</t>
  </si>
  <si>
    <t xml:space="preserve">               5269 -  Library/AV - All Nuture</t>
  </si>
  <si>
    <t xml:space="preserve">               5280 - Ad. Curriculum</t>
  </si>
  <si>
    <t xml:space="preserve">               5282 - Ad. Supplies</t>
  </si>
  <si>
    <t xml:space="preserve">               5289 - Women's Ministry</t>
  </si>
  <si>
    <t xml:space="preserve">        Total Adult Ministry</t>
  </si>
  <si>
    <t xml:space="preserve">     Total Nurture</t>
  </si>
  <si>
    <t xml:space="preserve">   Stewardship</t>
  </si>
  <si>
    <t xml:space="preserve">               6109 - Presbytery per capita</t>
  </si>
  <si>
    <t xml:space="preserve">               6110 - Bank Charges</t>
  </si>
  <si>
    <t xml:space="preserve">               6115 - Interest - Mortgage</t>
  </si>
  <si>
    <t xml:space="preserve">               6135 - Insurance</t>
  </si>
  <si>
    <t xml:space="preserve">               6150 - Stewardship</t>
  </si>
  <si>
    <t xml:space="preserve">               6285 - Roof Loan Payback</t>
  </si>
  <si>
    <t xml:space="preserve">               6290 - Mortgage Principal</t>
  </si>
  <si>
    <t xml:space="preserve">               6295 - Capital Improvement Reserve</t>
  </si>
  <si>
    <t xml:space="preserve">     Total Stewardship</t>
  </si>
  <si>
    <t xml:space="preserve">   Welcoming</t>
  </si>
  <si>
    <t xml:space="preserve">               5326 - Connecting</t>
  </si>
  <si>
    <t xml:space="preserve">               5328 - Engaging</t>
  </si>
  <si>
    <t xml:space="preserve">               5331 - Hosting</t>
  </si>
  <si>
    <t xml:space="preserve">     Total Welcoming</t>
  </si>
  <si>
    <t xml:space="preserve">   Worship and Music</t>
  </si>
  <si>
    <t xml:space="preserve">      Worship</t>
  </si>
  <si>
    <t xml:space="preserve">               5108 - Honoraia for Pastors (2)</t>
  </si>
  <si>
    <t xml:space="preserve">               5109 - Audio-Visual Maintenance</t>
  </si>
  <si>
    <t xml:space="preserve">               5111 - Audio-Visual Upgrade</t>
  </si>
  <si>
    <t xml:space="preserve">               5184 - Video Liscensing</t>
  </si>
  <si>
    <t xml:space="preserve">               5185 - Worship Supplies-General</t>
  </si>
  <si>
    <t xml:space="preserve">               5190 - Worship Supply-Communion</t>
  </si>
  <si>
    <t xml:space="preserve">        Total Worship</t>
  </si>
  <si>
    <t xml:space="preserve">      Music</t>
  </si>
  <si>
    <t xml:space="preserve">               5110 - Music Volunteer Development</t>
  </si>
  <si>
    <t xml:space="preserve">               5115 - Clinicians</t>
  </si>
  <si>
    <t xml:space="preserve">               5116 - Choir Support Scholarships - 4</t>
  </si>
  <si>
    <t xml:space="preserve">               5120 - Clinicians -Handbells</t>
  </si>
  <si>
    <t xml:space="preserve">               5125 - Clinicians - Recorder</t>
  </si>
  <si>
    <t xml:space="preserve">               5130 - Handbell Repair/Pads</t>
  </si>
  <si>
    <t xml:space="preserve">               5135 - Licensing</t>
  </si>
  <si>
    <t xml:space="preserve">               5140 - Music - Choirs/Voice</t>
  </si>
  <si>
    <t xml:space="preserve">               5145 - Music - Handbells</t>
  </si>
  <si>
    <t xml:space="preserve">               5147 - Music-Instrumental</t>
  </si>
  <si>
    <t xml:space="preserve">               5150 - Music Software</t>
  </si>
  <si>
    <t xml:space="preserve">               5155 - Music - Recorder</t>
  </si>
  <si>
    <t xml:space="preserve">               5160 - Music - Strings</t>
  </si>
  <si>
    <t xml:space="preserve">               5165 - Organ Maintenance</t>
  </si>
  <si>
    <t xml:space="preserve">               5170 - Organ Tuning</t>
  </si>
  <si>
    <t xml:space="preserve">               5175 - Piano Tuning</t>
  </si>
  <si>
    <t xml:space="preserve">               5182 - Special Service Musicians</t>
  </si>
  <si>
    <t xml:space="preserve">               5195 - Praise Band</t>
  </si>
  <si>
    <t xml:space="preserve">               5511 - Liturgical Enhancements</t>
  </si>
  <si>
    <t xml:space="preserve">        Total Music</t>
  </si>
  <si>
    <t xml:space="preserve">     Total Worship and Music</t>
  </si>
  <si>
    <t xml:space="preserve">  Total Budget</t>
  </si>
  <si>
    <t>Change</t>
  </si>
  <si>
    <t>WPC Budget Worksheet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</si>
</sst>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5">
    <font>
      <sz val="10"/>
      <color indexed="8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81"/>
        <bgColor indexed="64"/>
      </patternFill>
    </fill>
    <fill>
      <patternFill patternType="solid">
        <fgColor rgb="FFFE7E7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 applyProtection="1">
      <alignment horizontal="right" vertical="top"/>
      <protection locked="0"/>
    </xf>
    <xf numFmtId="0" fontId="1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0" xfId="0" applyFont="1"/>
    <xf numFmtId="0" fontId="3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8" fontId="4" fillId="0" borderId="0" xfId="0" applyNumberFormat="1" applyFont="1" applyFill="1" applyAlignment="1" applyProtection="1">
      <alignment horizontal="right" vertical="top"/>
    </xf>
    <xf numFmtId="8" fontId="4" fillId="2" borderId="0" xfId="0" applyNumberFormat="1" applyFont="1" applyFill="1" applyAlignment="1" applyProtection="1">
      <alignment horizontal="right" vertical="top"/>
      <protection locked="0"/>
    </xf>
    <xf numFmtId="8" fontId="4" fillId="3" borderId="0" xfId="0" applyNumberFormat="1" applyFont="1" applyFill="1" applyAlignment="1" applyProtection="1">
      <alignment horizontal="right" vertical="top"/>
    </xf>
    <xf numFmtId="8" fontId="4" fillId="0" borderId="0" xfId="0" applyNumberFormat="1" applyFont="1" applyFill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7E7E"/>
      <color rgb="FFFFFF8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9"/>
  <sheetViews>
    <sheetView tabSelected="1" zoomScaleNormal="100" workbookViewId="0"/>
  </sheetViews>
  <sheetFormatPr defaultRowHeight="12.75"/>
  <cols>
    <col min="1" max="1" width="42.7109375" customWidth="1"/>
    <col min="2" max="4" width="12.7109375" customWidth="1"/>
  </cols>
  <sheetData>
    <row r="1" spans="1:4">
      <c r="A1" s="3" t="s">
        <v>208</v>
      </c>
      <c r="B1" s="4" t="s">
        <v>0</v>
      </c>
      <c r="C1" s="5"/>
      <c r="D1" s="5"/>
    </row>
    <row r="2" spans="1:4">
      <c r="A2" s="3"/>
      <c r="B2" s="5"/>
      <c r="C2" s="5"/>
      <c r="D2" s="5"/>
    </row>
    <row r="3" spans="1:4">
      <c r="A3" s="3" t="s">
        <v>1</v>
      </c>
      <c r="B3" s="6">
        <v>2016</v>
      </c>
      <c r="C3" s="6">
        <v>2017</v>
      </c>
      <c r="D3" s="6" t="s">
        <v>207</v>
      </c>
    </row>
    <row r="4" spans="1:4">
      <c r="A4" s="3" t="s">
        <v>2</v>
      </c>
      <c r="B4" s="4" t="s">
        <v>0</v>
      </c>
      <c r="C4" s="4" t="s">
        <v>0</v>
      </c>
      <c r="D4" s="4" t="s">
        <v>0</v>
      </c>
    </row>
    <row r="5" spans="1:4">
      <c r="A5" s="3" t="s">
        <v>3</v>
      </c>
      <c r="B5" s="4" t="s">
        <v>0</v>
      </c>
      <c r="C5" s="4" t="s">
        <v>0</v>
      </c>
      <c r="D5" s="4" t="s">
        <v>0</v>
      </c>
    </row>
    <row r="6" spans="1:4">
      <c r="A6" s="7" t="s">
        <v>4</v>
      </c>
      <c r="B6" s="8">
        <v>5000</v>
      </c>
      <c r="C6" s="9">
        <v>5000</v>
      </c>
      <c r="D6" s="8">
        <f>SUM(C6,-B6)</f>
        <v>0</v>
      </c>
    </row>
    <row r="7" spans="1:4">
      <c r="A7" s="7" t="s">
        <v>5</v>
      </c>
      <c r="B7" s="8">
        <v>0</v>
      </c>
      <c r="C7" s="9">
        <v>0</v>
      </c>
      <c r="D7" s="8">
        <f t="shared" ref="D7:D15" si="0">SUM(C7,-B7)</f>
        <v>0</v>
      </c>
    </row>
    <row r="8" spans="1:4">
      <c r="A8" s="7" t="s">
        <v>6</v>
      </c>
      <c r="B8" s="8">
        <v>1200</v>
      </c>
      <c r="C8" s="9">
        <v>1200</v>
      </c>
      <c r="D8" s="8">
        <f t="shared" si="0"/>
        <v>0</v>
      </c>
    </row>
    <row r="9" spans="1:4">
      <c r="A9" s="7" t="s">
        <v>7</v>
      </c>
      <c r="B9" s="8">
        <v>0</v>
      </c>
      <c r="C9" s="9">
        <v>0</v>
      </c>
      <c r="D9" s="8">
        <f t="shared" si="0"/>
        <v>0</v>
      </c>
    </row>
    <row r="10" spans="1:4">
      <c r="A10" s="7" t="s">
        <v>8</v>
      </c>
      <c r="B10" s="8">
        <v>4400</v>
      </c>
      <c r="C10" s="9">
        <v>4400</v>
      </c>
      <c r="D10" s="8">
        <f t="shared" si="0"/>
        <v>0</v>
      </c>
    </row>
    <row r="11" spans="1:4">
      <c r="A11" s="7" t="s">
        <v>9</v>
      </c>
      <c r="B11" s="8">
        <v>3000</v>
      </c>
      <c r="C11" s="9">
        <v>3000</v>
      </c>
      <c r="D11" s="8">
        <f t="shared" si="0"/>
        <v>0</v>
      </c>
    </row>
    <row r="12" spans="1:4">
      <c r="A12" s="7" t="s">
        <v>10</v>
      </c>
      <c r="B12" s="8">
        <v>1600</v>
      </c>
      <c r="C12" s="9">
        <v>1600</v>
      </c>
      <c r="D12" s="8">
        <f t="shared" si="0"/>
        <v>0</v>
      </c>
    </row>
    <row r="13" spans="1:4">
      <c r="A13" s="7" t="s">
        <v>11</v>
      </c>
      <c r="B13" s="8">
        <v>3400</v>
      </c>
      <c r="C13" s="9">
        <v>3400</v>
      </c>
      <c r="D13" s="8">
        <f t="shared" si="0"/>
        <v>0</v>
      </c>
    </row>
    <row r="14" spans="1:4">
      <c r="A14" s="7" t="s">
        <v>12</v>
      </c>
      <c r="B14" s="8">
        <v>9000</v>
      </c>
      <c r="C14" s="9">
        <v>9000</v>
      </c>
      <c r="D14" s="8">
        <f t="shared" si="0"/>
        <v>0</v>
      </c>
    </row>
    <row r="15" spans="1:4">
      <c r="A15" s="3" t="s">
        <v>13</v>
      </c>
      <c r="B15" s="8">
        <f>SUM(B6:B14)</f>
        <v>27600</v>
      </c>
      <c r="C15" s="10">
        <f>SUM(C6:C14)</f>
        <v>27600</v>
      </c>
      <c r="D15" s="8">
        <f t="shared" si="0"/>
        <v>0</v>
      </c>
    </row>
    <row r="16" spans="1:4">
      <c r="A16" s="3" t="s">
        <v>14</v>
      </c>
      <c r="B16" s="11" t="s">
        <v>0</v>
      </c>
      <c r="C16" s="11" t="s">
        <v>0</v>
      </c>
      <c r="D16" s="11" t="s">
        <v>0</v>
      </c>
    </row>
    <row r="17" spans="1:4">
      <c r="A17" s="3" t="s">
        <v>15</v>
      </c>
      <c r="B17" s="11" t="s">
        <v>0</v>
      </c>
      <c r="C17" s="11" t="s">
        <v>0</v>
      </c>
      <c r="D17" s="11" t="s">
        <v>0</v>
      </c>
    </row>
    <row r="18" spans="1:4">
      <c r="A18" s="3" t="s">
        <v>16</v>
      </c>
      <c r="B18" s="11" t="s">
        <v>0</v>
      </c>
      <c r="C18" s="11" t="s">
        <v>0</v>
      </c>
      <c r="D18" s="11" t="s">
        <v>0</v>
      </c>
    </row>
    <row r="19" spans="1:4">
      <c r="A19" s="7" t="s">
        <v>17</v>
      </c>
      <c r="B19" s="8">
        <v>60000</v>
      </c>
      <c r="C19" s="9">
        <v>60000</v>
      </c>
      <c r="D19" s="8">
        <f t="shared" ref="D19:D29" si="1">SUM(C19,-B19)</f>
        <v>0</v>
      </c>
    </row>
    <row r="20" spans="1:4">
      <c r="A20" s="7" t="s">
        <v>18</v>
      </c>
      <c r="B20" s="8">
        <v>1700</v>
      </c>
      <c r="C20" s="9">
        <v>1700</v>
      </c>
      <c r="D20" s="8">
        <f t="shared" si="1"/>
        <v>0</v>
      </c>
    </row>
    <row r="21" spans="1:4">
      <c r="A21" s="7" t="s">
        <v>19</v>
      </c>
      <c r="B21" s="8">
        <v>31025</v>
      </c>
      <c r="C21" s="9">
        <v>31025</v>
      </c>
      <c r="D21" s="8">
        <f t="shared" si="1"/>
        <v>0</v>
      </c>
    </row>
    <row r="22" spans="1:4">
      <c r="A22" s="7" t="s">
        <v>20</v>
      </c>
      <c r="B22" s="8">
        <v>1000</v>
      </c>
      <c r="C22" s="9">
        <v>1000</v>
      </c>
      <c r="D22" s="8">
        <f t="shared" si="1"/>
        <v>0</v>
      </c>
    </row>
    <row r="23" spans="1:4">
      <c r="A23" s="7" t="s">
        <v>21</v>
      </c>
      <c r="B23" s="8">
        <v>1000</v>
      </c>
      <c r="C23" s="9">
        <v>1000</v>
      </c>
      <c r="D23" s="8">
        <f t="shared" si="1"/>
        <v>0</v>
      </c>
    </row>
    <row r="24" spans="1:4">
      <c r="A24" s="7" t="s">
        <v>22</v>
      </c>
      <c r="B24" s="8">
        <v>25000</v>
      </c>
      <c r="C24" s="9">
        <v>25000</v>
      </c>
      <c r="D24" s="8">
        <f t="shared" si="1"/>
        <v>0</v>
      </c>
    </row>
    <row r="25" spans="1:4">
      <c r="A25" s="7" t="s">
        <v>23</v>
      </c>
      <c r="B25" s="8">
        <v>4000</v>
      </c>
      <c r="C25" s="9">
        <v>4000</v>
      </c>
      <c r="D25" s="8">
        <f t="shared" si="1"/>
        <v>0</v>
      </c>
    </row>
    <row r="26" spans="1:4">
      <c r="A26" s="7" t="s">
        <v>24</v>
      </c>
      <c r="B26" s="8">
        <v>1200</v>
      </c>
      <c r="C26" s="9">
        <v>1200</v>
      </c>
      <c r="D26" s="8">
        <f t="shared" si="1"/>
        <v>0</v>
      </c>
    </row>
    <row r="27" spans="1:4">
      <c r="A27" s="7" t="s">
        <v>25</v>
      </c>
      <c r="B27" s="8">
        <v>6494</v>
      </c>
      <c r="C27" s="9">
        <v>6494</v>
      </c>
      <c r="D27" s="8">
        <f t="shared" si="1"/>
        <v>0</v>
      </c>
    </row>
    <row r="28" spans="1:4">
      <c r="A28" s="7" t="s">
        <v>26</v>
      </c>
      <c r="B28" s="8">
        <v>0</v>
      </c>
      <c r="C28" s="9">
        <v>0</v>
      </c>
      <c r="D28" s="8">
        <f t="shared" si="1"/>
        <v>0</v>
      </c>
    </row>
    <row r="29" spans="1:4">
      <c r="A29" s="3" t="s">
        <v>27</v>
      </c>
      <c r="B29" s="8">
        <f>SUM(B19:B28)</f>
        <v>131419</v>
      </c>
      <c r="C29" s="10">
        <f t="shared" ref="C29" si="2">SUM(C19:C28)</f>
        <v>131419</v>
      </c>
      <c r="D29" s="8">
        <f t="shared" si="1"/>
        <v>0</v>
      </c>
    </row>
    <row r="30" spans="1:4">
      <c r="A30" s="3" t="s">
        <v>28</v>
      </c>
      <c r="B30" s="11" t="s">
        <v>0</v>
      </c>
      <c r="C30" s="11" t="s">
        <v>0</v>
      </c>
      <c r="D30" s="11" t="s">
        <v>0</v>
      </c>
    </row>
    <row r="31" spans="1:4">
      <c r="A31" s="7" t="s">
        <v>29</v>
      </c>
      <c r="B31" s="8">
        <v>30000</v>
      </c>
      <c r="C31" s="9">
        <v>30000</v>
      </c>
      <c r="D31" s="8">
        <f t="shared" ref="D31:D40" si="3">SUM(C31,-B31)</f>
        <v>0</v>
      </c>
    </row>
    <row r="32" spans="1:4">
      <c r="A32" s="7" t="s">
        <v>30</v>
      </c>
      <c r="B32" s="8">
        <v>1700</v>
      </c>
      <c r="C32" s="9">
        <v>1700</v>
      </c>
      <c r="D32" s="8">
        <f t="shared" si="3"/>
        <v>0</v>
      </c>
    </row>
    <row r="33" spans="1:4">
      <c r="A33" s="7" t="s">
        <v>31</v>
      </c>
      <c r="B33" s="8">
        <v>18375</v>
      </c>
      <c r="C33" s="9">
        <f>52500*0.365</f>
        <v>19162.5</v>
      </c>
      <c r="D33" s="8">
        <f t="shared" si="3"/>
        <v>787.5</v>
      </c>
    </row>
    <row r="34" spans="1:4">
      <c r="A34" s="7" t="s">
        <v>32</v>
      </c>
      <c r="B34" s="8">
        <v>2500</v>
      </c>
      <c r="C34" s="9">
        <v>2500</v>
      </c>
      <c r="D34" s="8">
        <f t="shared" si="3"/>
        <v>0</v>
      </c>
    </row>
    <row r="35" spans="1:4">
      <c r="A35" s="7" t="s">
        <v>33</v>
      </c>
      <c r="B35" s="8">
        <v>1000</v>
      </c>
      <c r="C35" s="9">
        <v>1000</v>
      </c>
      <c r="D35" s="8">
        <f t="shared" si="3"/>
        <v>0</v>
      </c>
    </row>
    <row r="36" spans="1:4">
      <c r="A36" s="7" t="s">
        <v>34</v>
      </c>
      <c r="B36" s="8">
        <v>20000</v>
      </c>
      <c r="C36" s="9">
        <v>20000</v>
      </c>
      <c r="D36" s="8">
        <f t="shared" si="3"/>
        <v>0</v>
      </c>
    </row>
    <row r="37" spans="1:4">
      <c r="A37" s="7" t="s">
        <v>35</v>
      </c>
      <c r="B37" s="8">
        <v>7200</v>
      </c>
      <c r="C37" s="9">
        <v>7200</v>
      </c>
      <c r="D37" s="8">
        <f t="shared" si="3"/>
        <v>0</v>
      </c>
    </row>
    <row r="38" spans="1:4">
      <c r="A38" s="7" t="s">
        <v>36</v>
      </c>
      <c r="B38" s="8">
        <v>1200</v>
      </c>
      <c r="C38" s="9">
        <v>1200</v>
      </c>
      <c r="D38" s="8">
        <f t="shared" si="3"/>
        <v>0</v>
      </c>
    </row>
    <row r="39" spans="1:4">
      <c r="A39" s="3" t="s">
        <v>37</v>
      </c>
      <c r="B39" s="8">
        <f>SUM(B31:B38)</f>
        <v>81975</v>
      </c>
      <c r="C39" s="10">
        <f>SUM(C31:C38)</f>
        <v>82762.5</v>
      </c>
      <c r="D39" s="8">
        <f t="shared" si="3"/>
        <v>787.5</v>
      </c>
    </row>
    <row r="40" spans="1:4">
      <c r="A40" s="3" t="s">
        <v>38</v>
      </c>
      <c r="B40" s="8">
        <f>B29+B39</f>
        <v>213394</v>
      </c>
      <c r="C40" s="10">
        <f>C29+C39</f>
        <v>214181.5</v>
      </c>
      <c r="D40" s="8">
        <f t="shared" si="3"/>
        <v>787.5</v>
      </c>
    </row>
    <row r="41" spans="1:4">
      <c r="A41" s="3" t="s">
        <v>39</v>
      </c>
      <c r="B41" s="11" t="s">
        <v>0</v>
      </c>
      <c r="C41" s="11" t="s">
        <v>0</v>
      </c>
      <c r="D41" s="11" t="s">
        <v>0</v>
      </c>
    </row>
    <row r="42" spans="1:4">
      <c r="A42" s="7" t="s">
        <v>40</v>
      </c>
      <c r="B42" s="8">
        <v>2000</v>
      </c>
      <c r="C42" s="9">
        <v>2000</v>
      </c>
      <c r="D42" s="8">
        <f t="shared" ref="D42:D55" si="4">SUM(C42,-B42)</f>
        <v>0</v>
      </c>
    </row>
    <row r="43" spans="1:4">
      <c r="A43" s="7" t="s">
        <v>41</v>
      </c>
      <c r="B43" s="8">
        <v>270</v>
      </c>
      <c r="C43" s="9">
        <v>270</v>
      </c>
      <c r="D43" s="8">
        <f t="shared" si="4"/>
        <v>0</v>
      </c>
    </row>
    <row r="44" spans="1:4">
      <c r="A44" s="7" t="s">
        <v>42</v>
      </c>
      <c r="B44" s="8">
        <v>0</v>
      </c>
      <c r="C44" s="9">
        <v>0</v>
      </c>
      <c r="D44" s="8">
        <f t="shared" si="4"/>
        <v>0</v>
      </c>
    </row>
    <row r="45" spans="1:4">
      <c r="A45" s="7" t="s">
        <v>43</v>
      </c>
      <c r="B45" s="8">
        <v>0</v>
      </c>
      <c r="C45" s="9">
        <v>0</v>
      </c>
      <c r="D45" s="8">
        <f t="shared" si="4"/>
        <v>0</v>
      </c>
    </row>
    <row r="46" spans="1:4">
      <c r="A46" s="7" t="s">
        <v>44</v>
      </c>
      <c r="B46" s="8">
        <v>0</v>
      </c>
      <c r="C46" s="9">
        <v>0</v>
      </c>
      <c r="D46" s="8">
        <f t="shared" si="4"/>
        <v>0</v>
      </c>
    </row>
    <row r="47" spans="1:4">
      <c r="A47" s="7" t="s">
        <v>45</v>
      </c>
      <c r="B47" s="8">
        <v>1430</v>
      </c>
      <c r="C47" s="9">
        <v>1430</v>
      </c>
      <c r="D47" s="8">
        <f t="shared" si="4"/>
        <v>0</v>
      </c>
    </row>
    <row r="48" spans="1:4">
      <c r="A48" s="7" t="s">
        <v>46</v>
      </c>
      <c r="B48" s="8">
        <v>4616.67</v>
      </c>
      <c r="C48" s="9">
        <v>4616.67</v>
      </c>
      <c r="D48" s="8">
        <f t="shared" si="4"/>
        <v>0</v>
      </c>
    </row>
    <row r="49" spans="1:4">
      <c r="A49" s="7" t="s">
        <v>47</v>
      </c>
      <c r="B49" s="8">
        <v>16300</v>
      </c>
      <c r="C49" s="9">
        <v>16300</v>
      </c>
      <c r="D49" s="8">
        <f t="shared" si="4"/>
        <v>0</v>
      </c>
    </row>
    <row r="50" spans="1:4">
      <c r="A50" s="7" t="s">
        <v>48</v>
      </c>
      <c r="B50" s="8">
        <v>24900</v>
      </c>
      <c r="C50" s="9">
        <v>24900</v>
      </c>
      <c r="D50" s="8">
        <f t="shared" si="4"/>
        <v>0</v>
      </c>
    </row>
    <row r="51" spans="1:4">
      <c r="A51" s="7" t="s">
        <v>49</v>
      </c>
      <c r="B51" s="8">
        <v>0</v>
      </c>
      <c r="C51" s="9">
        <v>0</v>
      </c>
      <c r="D51" s="8">
        <f t="shared" si="4"/>
        <v>0</v>
      </c>
    </row>
    <row r="52" spans="1:4">
      <c r="A52" s="7" t="s">
        <v>50</v>
      </c>
      <c r="B52" s="8">
        <v>19100</v>
      </c>
      <c r="C52" s="9">
        <v>19100</v>
      </c>
      <c r="D52" s="8">
        <f t="shared" si="4"/>
        <v>0</v>
      </c>
    </row>
    <row r="53" spans="1:4">
      <c r="A53" s="7" t="s">
        <v>51</v>
      </c>
      <c r="B53" s="8">
        <v>150</v>
      </c>
      <c r="C53" s="9">
        <v>150</v>
      </c>
      <c r="D53" s="8">
        <f t="shared" si="4"/>
        <v>0</v>
      </c>
    </row>
    <row r="54" spans="1:4">
      <c r="A54" s="7" t="s">
        <v>52</v>
      </c>
      <c r="B54" s="8">
        <v>31200</v>
      </c>
      <c r="C54" s="9">
        <v>31200</v>
      </c>
      <c r="D54" s="8">
        <f t="shared" si="4"/>
        <v>0</v>
      </c>
    </row>
    <row r="55" spans="1:4">
      <c r="A55" s="3" t="s">
        <v>53</v>
      </c>
      <c r="B55" s="8">
        <f>SUM(B42:B54)</f>
        <v>99966.67</v>
      </c>
      <c r="C55" s="10">
        <f>SUM(C42:C54)</f>
        <v>99966.67</v>
      </c>
      <c r="D55" s="8">
        <f t="shared" si="4"/>
        <v>0</v>
      </c>
    </row>
    <row r="56" spans="1:4">
      <c r="A56" s="3" t="s">
        <v>54</v>
      </c>
      <c r="B56" s="11" t="s">
        <v>0</v>
      </c>
      <c r="C56" s="11" t="s">
        <v>0</v>
      </c>
      <c r="D56" s="11" t="s">
        <v>0</v>
      </c>
    </row>
    <row r="57" spans="1:4">
      <c r="A57" s="7" t="s">
        <v>55</v>
      </c>
      <c r="B57" s="8">
        <v>26400</v>
      </c>
      <c r="C57" s="9">
        <v>26400</v>
      </c>
      <c r="D57" s="8">
        <f t="shared" ref="D57:D62" si="5">SUM(C57,-B57)</f>
        <v>0</v>
      </c>
    </row>
    <row r="58" spans="1:4">
      <c r="A58" s="7" t="s">
        <v>56</v>
      </c>
      <c r="B58" s="8">
        <v>0</v>
      </c>
      <c r="C58" s="9">
        <v>0</v>
      </c>
      <c r="D58" s="8">
        <f t="shared" si="5"/>
        <v>0</v>
      </c>
    </row>
    <row r="59" spans="1:4">
      <c r="A59" s="7" t="s">
        <v>57</v>
      </c>
      <c r="B59" s="8">
        <v>12600</v>
      </c>
      <c r="C59" s="9">
        <v>12600</v>
      </c>
      <c r="D59" s="8">
        <f t="shared" si="5"/>
        <v>0</v>
      </c>
    </row>
    <row r="60" spans="1:4">
      <c r="A60" s="7" t="s">
        <v>58</v>
      </c>
      <c r="B60" s="8">
        <v>5000</v>
      </c>
      <c r="C60" s="9">
        <v>5000</v>
      </c>
      <c r="D60" s="8">
        <f t="shared" si="5"/>
        <v>0</v>
      </c>
    </row>
    <row r="61" spans="1:4">
      <c r="A61" s="7" t="s">
        <v>59</v>
      </c>
      <c r="B61" s="8">
        <v>100</v>
      </c>
      <c r="C61" s="9">
        <v>100</v>
      </c>
      <c r="D61" s="8">
        <f t="shared" si="5"/>
        <v>0</v>
      </c>
    </row>
    <row r="62" spans="1:4">
      <c r="A62" s="3" t="s">
        <v>60</v>
      </c>
      <c r="B62" s="8">
        <f>SUM(B57:B61)</f>
        <v>44100</v>
      </c>
      <c r="C62" s="10">
        <f>SUM(C57:C61)</f>
        <v>44100</v>
      </c>
      <c r="D62" s="8">
        <f t="shared" si="5"/>
        <v>0</v>
      </c>
    </row>
    <row r="63" spans="1:4">
      <c r="A63" s="3" t="s">
        <v>61</v>
      </c>
      <c r="B63" s="11" t="s">
        <v>0</v>
      </c>
      <c r="C63" s="11" t="s">
        <v>0</v>
      </c>
      <c r="D63" s="11" t="s">
        <v>0</v>
      </c>
    </row>
    <row r="64" spans="1:4">
      <c r="A64" s="7" t="s">
        <v>62</v>
      </c>
      <c r="B64" s="8">
        <v>500</v>
      </c>
      <c r="C64" s="9">
        <v>500</v>
      </c>
      <c r="D64" s="8">
        <f t="shared" ref="D64:D69" si="6">SUM(C64,-B64)</f>
        <v>0</v>
      </c>
    </row>
    <row r="65" spans="1:4">
      <c r="A65" s="7" t="s">
        <v>63</v>
      </c>
      <c r="B65" s="8">
        <v>10500</v>
      </c>
      <c r="C65" s="9">
        <v>10500</v>
      </c>
      <c r="D65" s="8">
        <f t="shared" si="6"/>
        <v>0</v>
      </c>
    </row>
    <row r="66" spans="1:4">
      <c r="A66" s="7" t="s">
        <v>64</v>
      </c>
      <c r="B66" s="8">
        <v>4100</v>
      </c>
      <c r="C66" s="9">
        <v>4100</v>
      </c>
      <c r="D66" s="8">
        <f t="shared" si="6"/>
        <v>0</v>
      </c>
    </row>
    <row r="67" spans="1:4">
      <c r="A67" s="3" t="s">
        <v>65</v>
      </c>
      <c r="B67" s="8">
        <f>SUM(B64:B66)</f>
        <v>15100</v>
      </c>
      <c r="C67" s="10">
        <f>SUM(C64:C66)</f>
        <v>15100</v>
      </c>
      <c r="D67" s="8">
        <f t="shared" si="6"/>
        <v>0</v>
      </c>
    </row>
    <row r="68" spans="1:4">
      <c r="A68" s="3" t="s">
        <v>66</v>
      </c>
      <c r="B68" s="8">
        <f>B67+B62+B55+B40</f>
        <v>372560.67</v>
      </c>
      <c r="C68" s="10">
        <f>C67+C62+C55+C40</f>
        <v>373348.17</v>
      </c>
      <c r="D68" s="8">
        <f t="shared" si="6"/>
        <v>787.5</v>
      </c>
    </row>
    <row r="69" spans="1:4">
      <c r="A69" s="3" t="s">
        <v>67</v>
      </c>
      <c r="B69" s="8">
        <f>B68+B15</f>
        <v>400160.67</v>
      </c>
      <c r="C69" s="10">
        <f>C68+C15</f>
        <v>400948.17</v>
      </c>
      <c r="D69" s="8">
        <f t="shared" si="6"/>
        <v>787.5</v>
      </c>
    </row>
    <row r="70" spans="1:4">
      <c r="A70" s="3"/>
      <c r="B70" s="11"/>
      <c r="C70" s="11"/>
      <c r="D70" s="11"/>
    </row>
    <row r="71" spans="1:4">
      <c r="A71" s="3" t="s">
        <v>68</v>
      </c>
      <c r="B71" s="11" t="s">
        <v>0</v>
      </c>
      <c r="C71" s="11" t="s">
        <v>0</v>
      </c>
      <c r="D71" s="11" t="s">
        <v>0</v>
      </c>
    </row>
    <row r="72" spans="1:4">
      <c r="A72" s="7" t="s">
        <v>69</v>
      </c>
      <c r="B72" s="8">
        <v>17940</v>
      </c>
      <c r="C72" s="9">
        <v>17940</v>
      </c>
      <c r="D72" s="8">
        <f t="shared" ref="D72:D82" si="7">SUM(C72,-B72)</f>
        <v>0</v>
      </c>
    </row>
    <row r="73" spans="1:4">
      <c r="A73" s="7" t="s">
        <v>70</v>
      </c>
      <c r="B73" s="8">
        <v>0</v>
      </c>
      <c r="C73" s="9">
        <v>0</v>
      </c>
      <c r="D73" s="8">
        <f t="shared" si="7"/>
        <v>0</v>
      </c>
    </row>
    <row r="74" spans="1:4">
      <c r="A74" s="7" t="s">
        <v>71</v>
      </c>
      <c r="B74" s="8">
        <v>3200</v>
      </c>
      <c r="C74" s="9">
        <v>3200</v>
      </c>
      <c r="D74" s="8">
        <f t="shared" si="7"/>
        <v>0</v>
      </c>
    </row>
    <row r="75" spans="1:4">
      <c r="A75" s="7" t="s">
        <v>72</v>
      </c>
      <c r="B75" s="8">
        <v>1500</v>
      </c>
      <c r="C75" s="9">
        <v>1500</v>
      </c>
      <c r="D75" s="8">
        <f t="shared" si="7"/>
        <v>0</v>
      </c>
    </row>
    <row r="76" spans="1:4">
      <c r="A76" s="7" t="s">
        <v>73</v>
      </c>
      <c r="B76" s="8">
        <v>18500</v>
      </c>
      <c r="C76" s="9">
        <v>18500</v>
      </c>
      <c r="D76" s="8">
        <f t="shared" si="7"/>
        <v>0</v>
      </c>
    </row>
    <row r="77" spans="1:4">
      <c r="A77" s="7" t="s">
        <v>74</v>
      </c>
      <c r="B77" s="8">
        <v>6000</v>
      </c>
      <c r="C77" s="9">
        <v>6000</v>
      </c>
      <c r="D77" s="8">
        <f t="shared" si="7"/>
        <v>0</v>
      </c>
    </row>
    <row r="78" spans="1:4">
      <c r="A78" s="7" t="s">
        <v>75</v>
      </c>
      <c r="B78" s="8">
        <v>33000</v>
      </c>
      <c r="C78" s="9">
        <v>33000</v>
      </c>
      <c r="D78" s="8">
        <f t="shared" si="7"/>
        <v>0</v>
      </c>
    </row>
    <row r="79" spans="1:4">
      <c r="A79" s="7" t="s">
        <v>76</v>
      </c>
      <c r="B79" s="8">
        <v>760</v>
      </c>
      <c r="C79" s="9">
        <v>760</v>
      </c>
      <c r="D79" s="8">
        <f t="shared" si="7"/>
        <v>0</v>
      </c>
    </row>
    <row r="80" spans="1:4">
      <c r="A80" s="7" t="s">
        <v>77</v>
      </c>
      <c r="B80" s="8">
        <v>1100</v>
      </c>
      <c r="C80" s="9">
        <v>1100</v>
      </c>
      <c r="D80" s="8">
        <f t="shared" si="7"/>
        <v>0</v>
      </c>
    </row>
    <row r="81" spans="1:4">
      <c r="A81" s="7" t="s">
        <v>78</v>
      </c>
      <c r="B81" s="8">
        <v>2500</v>
      </c>
      <c r="C81" s="9">
        <v>2500</v>
      </c>
      <c r="D81" s="8">
        <f t="shared" si="7"/>
        <v>0</v>
      </c>
    </row>
    <row r="82" spans="1:4">
      <c r="A82" s="3" t="s">
        <v>79</v>
      </c>
      <c r="B82" s="8">
        <f>SUM(B72:B81)</f>
        <v>84500</v>
      </c>
      <c r="C82" s="10">
        <f>SUM(C72:C81)</f>
        <v>84500</v>
      </c>
      <c r="D82" s="8">
        <f t="shared" si="7"/>
        <v>0</v>
      </c>
    </row>
    <row r="83" spans="1:4">
      <c r="A83" s="3"/>
      <c r="B83" s="11"/>
      <c r="C83" s="11"/>
      <c r="D83" s="11"/>
    </row>
    <row r="84" spans="1:4">
      <c r="A84" s="3" t="s">
        <v>80</v>
      </c>
      <c r="B84" s="11" t="s">
        <v>0</v>
      </c>
      <c r="C84" s="11" t="s">
        <v>0</v>
      </c>
      <c r="D84" s="11" t="s">
        <v>0</v>
      </c>
    </row>
    <row r="85" spans="1:4">
      <c r="A85" s="3" t="s">
        <v>81</v>
      </c>
      <c r="B85" s="11" t="s">
        <v>0</v>
      </c>
      <c r="C85" s="11" t="s">
        <v>0</v>
      </c>
      <c r="D85" s="11" t="s">
        <v>0</v>
      </c>
    </row>
    <row r="86" spans="1:4">
      <c r="A86" s="7" t="s">
        <v>82</v>
      </c>
      <c r="B86" s="8">
        <v>150</v>
      </c>
      <c r="C86" s="9">
        <v>150</v>
      </c>
      <c r="D86" s="8">
        <f t="shared" ref="D86:D93" si="8">SUM(C86,-B86)</f>
        <v>0</v>
      </c>
    </row>
    <row r="87" spans="1:4">
      <c r="A87" s="7" t="s">
        <v>83</v>
      </c>
      <c r="B87" s="8">
        <v>0</v>
      </c>
      <c r="C87" s="9">
        <v>0</v>
      </c>
      <c r="D87" s="8">
        <f t="shared" si="8"/>
        <v>0</v>
      </c>
    </row>
    <row r="88" spans="1:4">
      <c r="A88" s="7" t="s">
        <v>84</v>
      </c>
      <c r="B88" s="8">
        <v>0</v>
      </c>
      <c r="C88" s="9">
        <v>0</v>
      </c>
      <c r="D88" s="8">
        <f t="shared" si="8"/>
        <v>0</v>
      </c>
    </row>
    <row r="89" spans="1:4">
      <c r="A89" s="7" t="s">
        <v>85</v>
      </c>
      <c r="B89" s="8">
        <v>50</v>
      </c>
      <c r="C89" s="9">
        <v>50</v>
      </c>
      <c r="D89" s="8">
        <f t="shared" si="8"/>
        <v>0</v>
      </c>
    </row>
    <row r="90" spans="1:4">
      <c r="A90" s="7" t="s">
        <v>86</v>
      </c>
      <c r="B90" s="8">
        <v>150</v>
      </c>
      <c r="C90" s="9">
        <v>150</v>
      </c>
      <c r="D90" s="8">
        <f t="shared" si="8"/>
        <v>0</v>
      </c>
    </row>
    <row r="91" spans="1:4">
      <c r="A91" s="7" t="s">
        <v>87</v>
      </c>
      <c r="B91" s="8">
        <v>0</v>
      </c>
      <c r="C91" s="9">
        <v>0</v>
      </c>
      <c r="D91" s="8">
        <f t="shared" si="8"/>
        <v>0</v>
      </c>
    </row>
    <row r="92" spans="1:4">
      <c r="A92" s="7" t="s">
        <v>88</v>
      </c>
      <c r="B92" s="8">
        <v>350</v>
      </c>
      <c r="C92" s="9">
        <v>350</v>
      </c>
      <c r="D92" s="8">
        <f t="shared" si="8"/>
        <v>0</v>
      </c>
    </row>
    <row r="93" spans="1:4">
      <c r="A93" s="3" t="s">
        <v>89</v>
      </c>
      <c r="B93" s="8">
        <f>SUM(B86:B92)</f>
        <v>700</v>
      </c>
      <c r="C93" s="10">
        <f>SUM(C86:C92)</f>
        <v>700</v>
      </c>
      <c r="D93" s="8">
        <f t="shared" si="8"/>
        <v>0</v>
      </c>
    </row>
    <row r="94" spans="1:4">
      <c r="A94" s="3" t="s">
        <v>90</v>
      </c>
      <c r="B94" s="11" t="s">
        <v>0</v>
      </c>
      <c r="C94" s="11" t="s">
        <v>0</v>
      </c>
      <c r="D94" s="11" t="s">
        <v>0</v>
      </c>
    </row>
    <row r="95" spans="1:4">
      <c r="A95" s="7" t="s">
        <v>91</v>
      </c>
      <c r="B95" s="8">
        <v>0</v>
      </c>
      <c r="C95" s="9">
        <v>0</v>
      </c>
      <c r="D95" s="8">
        <f t="shared" ref="D95:D97" si="9">SUM(C95,-B95)</f>
        <v>0</v>
      </c>
    </row>
    <row r="96" spans="1:4">
      <c r="A96" s="3" t="s">
        <v>92</v>
      </c>
      <c r="B96" s="8">
        <f>SUM(B95)</f>
        <v>0</v>
      </c>
      <c r="C96" s="10">
        <f>SUM(C95)</f>
        <v>0</v>
      </c>
      <c r="D96" s="8">
        <f t="shared" si="9"/>
        <v>0</v>
      </c>
    </row>
    <row r="97" spans="1:4">
      <c r="A97" s="3" t="s">
        <v>93</v>
      </c>
      <c r="B97" s="8">
        <f>B93+B96</f>
        <v>700</v>
      </c>
      <c r="C97" s="10">
        <f>C93+C96</f>
        <v>700</v>
      </c>
      <c r="D97" s="8">
        <f t="shared" si="9"/>
        <v>0</v>
      </c>
    </row>
    <row r="98" spans="1:4">
      <c r="A98" s="3"/>
      <c r="B98" s="11"/>
      <c r="C98" s="11"/>
      <c r="D98" s="11"/>
    </row>
    <row r="99" spans="1:4">
      <c r="A99" s="3" t="s">
        <v>94</v>
      </c>
      <c r="B99" s="11" t="s">
        <v>0</v>
      </c>
      <c r="C99" s="11" t="s">
        <v>0</v>
      </c>
      <c r="D99" s="11" t="s">
        <v>0</v>
      </c>
    </row>
    <row r="100" spans="1:4">
      <c r="A100" s="7" t="s">
        <v>95</v>
      </c>
      <c r="B100" s="8">
        <v>0</v>
      </c>
      <c r="C100" s="9">
        <v>0</v>
      </c>
      <c r="D100" s="8">
        <f t="shared" ref="D100:D104" si="10">SUM(C100,-B100)</f>
        <v>0</v>
      </c>
    </row>
    <row r="101" spans="1:4">
      <c r="A101" s="7" t="s">
        <v>96</v>
      </c>
      <c r="B101" s="8">
        <v>0</v>
      </c>
      <c r="C101" s="9">
        <v>0</v>
      </c>
      <c r="D101" s="8">
        <f t="shared" si="10"/>
        <v>0</v>
      </c>
    </row>
    <row r="102" spans="1:4">
      <c r="A102" s="7" t="s">
        <v>97</v>
      </c>
      <c r="B102" s="8">
        <v>160</v>
      </c>
      <c r="C102" s="9">
        <v>160</v>
      </c>
      <c r="D102" s="8">
        <f t="shared" si="10"/>
        <v>0</v>
      </c>
    </row>
    <row r="103" spans="1:4">
      <c r="A103" s="7" t="s">
        <v>98</v>
      </c>
      <c r="B103" s="8">
        <v>2200</v>
      </c>
      <c r="C103" s="9">
        <v>2200</v>
      </c>
      <c r="D103" s="8">
        <f t="shared" si="10"/>
        <v>0</v>
      </c>
    </row>
    <row r="104" spans="1:4">
      <c r="A104" s="3" t="s">
        <v>99</v>
      </c>
      <c r="B104" s="8">
        <f>SUM(B100:B103)</f>
        <v>2360</v>
      </c>
      <c r="C104" s="10">
        <f>SUM(C100:C103)</f>
        <v>2360</v>
      </c>
      <c r="D104" s="8">
        <f t="shared" si="10"/>
        <v>0</v>
      </c>
    </row>
    <row r="105" spans="1:4">
      <c r="A105" s="3"/>
      <c r="B105" s="11"/>
      <c r="C105" s="11"/>
      <c r="D105" s="11"/>
    </row>
    <row r="106" spans="1:4">
      <c r="A106" s="3" t="s">
        <v>100</v>
      </c>
      <c r="B106" s="11" t="s">
        <v>0</v>
      </c>
      <c r="C106" s="11" t="s">
        <v>0</v>
      </c>
      <c r="D106" s="11" t="s">
        <v>0</v>
      </c>
    </row>
    <row r="107" spans="1:4">
      <c r="A107" s="7" t="s">
        <v>101</v>
      </c>
      <c r="B107" s="8">
        <v>1250</v>
      </c>
      <c r="C107" s="9">
        <v>1250</v>
      </c>
      <c r="D107" s="8">
        <f t="shared" ref="D107:D109" si="11">SUM(C107,-B107)</f>
        <v>0</v>
      </c>
    </row>
    <row r="108" spans="1:4">
      <c r="A108" s="7" t="s">
        <v>102</v>
      </c>
      <c r="B108" s="8">
        <v>250</v>
      </c>
      <c r="C108" s="9">
        <v>250</v>
      </c>
      <c r="D108" s="8">
        <f t="shared" si="11"/>
        <v>0</v>
      </c>
    </row>
    <row r="109" spans="1:4">
      <c r="A109" s="3" t="s">
        <v>103</v>
      </c>
      <c r="B109" s="8">
        <f>SUM(B107:B108)</f>
        <v>1500</v>
      </c>
      <c r="C109" s="10">
        <f>SUM(C107:C108)</f>
        <v>1500</v>
      </c>
      <c r="D109" s="8">
        <f t="shared" si="11"/>
        <v>0</v>
      </c>
    </row>
    <row r="110" spans="1:4">
      <c r="A110" s="3"/>
      <c r="B110" s="11"/>
      <c r="C110" s="11"/>
      <c r="D110" s="11"/>
    </row>
    <row r="111" spans="1:4">
      <c r="A111" s="3" t="s">
        <v>104</v>
      </c>
      <c r="B111" s="11" t="s">
        <v>0</v>
      </c>
      <c r="C111" s="11" t="s">
        <v>0</v>
      </c>
      <c r="D111" s="11" t="s">
        <v>0</v>
      </c>
    </row>
    <row r="112" spans="1:4">
      <c r="A112" s="7" t="s">
        <v>105</v>
      </c>
      <c r="B112" s="8">
        <v>1500</v>
      </c>
      <c r="C112" s="9">
        <v>1500</v>
      </c>
      <c r="D112" s="8">
        <f t="shared" ref="D112:D132" si="12">SUM(C112,-B112)</f>
        <v>0</v>
      </c>
    </row>
    <row r="113" spans="1:4">
      <c r="A113" s="7" t="s">
        <v>106</v>
      </c>
      <c r="B113" s="8">
        <v>1500</v>
      </c>
      <c r="C113" s="9">
        <v>1500</v>
      </c>
      <c r="D113" s="8">
        <f t="shared" si="12"/>
        <v>0</v>
      </c>
    </row>
    <row r="114" spans="1:4">
      <c r="A114" s="7" t="s">
        <v>107</v>
      </c>
      <c r="B114" s="8">
        <v>0</v>
      </c>
      <c r="C114" s="9">
        <v>0</v>
      </c>
      <c r="D114" s="8">
        <f t="shared" si="12"/>
        <v>0</v>
      </c>
    </row>
    <row r="115" spans="1:4">
      <c r="A115" s="7" t="s">
        <v>108</v>
      </c>
      <c r="B115" s="8">
        <v>0</v>
      </c>
      <c r="C115" s="9">
        <v>0</v>
      </c>
      <c r="D115" s="8">
        <f t="shared" si="12"/>
        <v>0</v>
      </c>
    </row>
    <row r="116" spans="1:4">
      <c r="A116" s="7" t="s">
        <v>109</v>
      </c>
      <c r="B116" s="8">
        <v>0</v>
      </c>
      <c r="C116" s="9">
        <v>0</v>
      </c>
      <c r="D116" s="8">
        <f t="shared" si="12"/>
        <v>0</v>
      </c>
    </row>
    <row r="117" spans="1:4">
      <c r="A117" s="7" t="s">
        <v>110</v>
      </c>
      <c r="B117" s="8">
        <v>11000</v>
      </c>
      <c r="C117" s="9">
        <v>11000</v>
      </c>
      <c r="D117" s="8">
        <f t="shared" si="12"/>
        <v>0</v>
      </c>
    </row>
    <row r="118" spans="1:4">
      <c r="A118" s="7" t="s">
        <v>111</v>
      </c>
      <c r="B118" s="8">
        <v>0</v>
      </c>
      <c r="C118" s="9">
        <v>0</v>
      </c>
      <c r="D118" s="8">
        <f t="shared" si="12"/>
        <v>0</v>
      </c>
    </row>
    <row r="119" spans="1:4">
      <c r="A119" s="7" t="s">
        <v>112</v>
      </c>
      <c r="B119" s="8">
        <v>2000</v>
      </c>
      <c r="C119" s="9">
        <v>2000</v>
      </c>
      <c r="D119" s="8">
        <f t="shared" si="12"/>
        <v>0</v>
      </c>
    </row>
    <row r="120" spans="1:4">
      <c r="A120" s="7" t="s">
        <v>113</v>
      </c>
      <c r="B120" s="8">
        <v>0</v>
      </c>
      <c r="C120" s="9">
        <v>0</v>
      </c>
      <c r="D120" s="8">
        <f t="shared" si="12"/>
        <v>0</v>
      </c>
    </row>
    <row r="121" spans="1:4">
      <c r="A121" s="7" t="s">
        <v>114</v>
      </c>
      <c r="B121" s="8">
        <v>0</v>
      </c>
      <c r="C121" s="9">
        <v>0</v>
      </c>
      <c r="D121" s="8">
        <f t="shared" si="12"/>
        <v>0</v>
      </c>
    </row>
    <row r="122" spans="1:4">
      <c r="A122" s="7" t="s">
        <v>115</v>
      </c>
      <c r="B122" s="8">
        <v>2000</v>
      </c>
      <c r="C122" s="9">
        <v>2000</v>
      </c>
      <c r="D122" s="8">
        <f t="shared" si="12"/>
        <v>0</v>
      </c>
    </row>
    <row r="123" spans="1:4">
      <c r="A123" s="7" t="s">
        <v>116</v>
      </c>
      <c r="B123" s="8">
        <v>0</v>
      </c>
      <c r="C123" s="9">
        <v>0</v>
      </c>
      <c r="D123" s="8">
        <f t="shared" si="12"/>
        <v>0</v>
      </c>
    </row>
    <row r="124" spans="1:4">
      <c r="A124" s="7" t="s">
        <v>117</v>
      </c>
      <c r="B124" s="8">
        <v>0</v>
      </c>
      <c r="C124" s="9">
        <v>0</v>
      </c>
      <c r="D124" s="8">
        <f t="shared" si="12"/>
        <v>0</v>
      </c>
    </row>
    <row r="125" spans="1:4">
      <c r="A125" s="7" t="s">
        <v>118</v>
      </c>
      <c r="B125" s="8">
        <v>0</v>
      </c>
      <c r="C125" s="9">
        <v>0</v>
      </c>
      <c r="D125" s="8">
        <f t="shared" si="12"/>
        <v>0</v>
      </c>
    </row>
    <row r="126" spans="1:4">
      <c r="A126" s="7" t="s">
        <v>119</v>
      </c>
      <c r="B126" s="8">
        <v>0</v>
      </c>
      <c r="C126" s="9">
        <v>0</v>
      </c>
      <c r="D126" s="8">
        <f t="shared" si="12"/>
        <v>0</v>
      </c>
    </row>
    <row r="127" spans="1:4">
      <c r="A127" s="7" t="s">
        <v>120</v>
      </c>
      <c r="B127" s="8">
        <v>8000</v>
      </c>
      <c r="C127" s="9">
        <v>8000</v>
      </c>
      <c r="D127" s="8">
        <f t="shared" si="12"/>
        <v>0</v>
      </c>
    </row>
    <row r="128" spans="1:4">
      <c r="A128" s="7" t="s">
        <v>121</v>
      </c>
      <c r="B128" s="8">
        <v>0</v>
      </c>
      <c r="C128" s="9">
        <v>0</v>
      </c>
      <c r="D128" s="8">
        <f t="shared" si="12"/>
        <v>0</v>
      </c>
    </row>
    <row r="129" spans="1:4">
      <c r="A129" s="7" t="s">
        <v>122</v>
      </c>
      <c r="B129" s="8">
        <v>0</v>
      </c>
      <c r="C129" s="9">
        <v>0</v>
      </c>
      <c r="D129" s="8">
        <f t="shared" si="12"/>
        <v>0</v>
      </c>
    </row>
    <row r="130" spans="1:4">
      <c r="A130" s="7" t="s">
        <v>123</v>
      </c>
      <c r="B130" s="8">
        <v>0</v>
      </c>
      <c r="C130" s="9">
        <v>0</v>
      </c>
      <c r="D130" s="8">
        <f t="shared" si="12"/>
        <v>0</v>
      </c>
    </row>
    <row r="131" spans="1:4">
      <c r="A131" s="7" t="s">
        <v>124</v>
      </c>
      <c r="B131" s="8">
        <v>0</v>
      </c>
      <c r="C131" s="9">
        <v>0</v>
      </c>
      <c r="D131" s="8">
        <f t="shared" si="12"/>
        <v>0</v>
      </c>
    </row>
    <row r="132" spans="1:4">
      <c r="A132" s="3" t="s">
        <v>125</v>
      </c>
      <c r="B132" s="8">
        <f>SUM(B112:B131)</f>
        <v>26000</v>
      </c>
      <c r="C132" s="10">
        <f>SUM(C112:C131)</f>
        <v>26000</v>
      </c>
      <c r="D132" s="8">
        <f t="shared" si="12"/>
        <v>0</v>
      </c>
    </row>
    <row r="133" spans="1:4">
      <c r="A133" s="3"/>
      <c r="B133" s="11"/>
      <c r="C133" s="11"/>
      <c r="D133" s="11"/>
    </row>
    <row r="134" spans="1:4">
      <c r="A134" s="3" t="s">
        <v>126</v>
      </c>
      <c r="B134" s="11" t="s">
        <v>0</v>
      </c>
      <c r="C134" s="11" t="s">
        <v>0</v>
      </c>
      <c r="D134" s="11" t="s">
        <v>0</v>
      </c>
    </row>
    <row r="135" spans="1:4">
      <c r="A135" s="3" t="s">
        <v>127</v>
      </c>
      <c r="B135" s="11" t="s">
        <v>0</v>
      </c>
      <c r="C135" s="11" t="s">
        <v>0</v>
      </c>
      <c r="D135" s="11" t="s">
        <v>0</v>
      </c>
    </row>
    <row r="136" spans="1:4">
      <c r="A136" s="7" t="s">
        <v>128</v>
      </c>
      <c r="B136" s="8">
        <v>50</v>
      </c>
      <c r="C136" s="9">
        <v>50</v>
      </c>
      <c r="D136" s="8">
        <f t="shared" ref="D136:D145" si="13">SUM(C136,-B136)</f>
        <v>0</v>
      </c>
    </row>
    <row r="137" spans="1:4">
      <c r="A137" s="7" t="s">
        <v>129</v>
      </c>
      <c r="B137" s="8">
        <v>1000</v>
      </c>
      <c r="C137" s="9">
        <v>1000</v>
      </c>
      <c r="D137" s="8">
        <f t="shared" si="13"/>
        <v>0</v>
      </c>
    </row>
    <row r="138" spans="1:4">
      <c r="A138" s="7" t="s">
        <v>130</v>
      </c>
      <c r="B138" s="8">
        <v>0</v>
      </c>
      <c r="C138" s="9">
        <v>0</v>
      </c>
      <c r="D138" s="8">
        <f t="shared" si="13"/>
        <v>0</v>
      </c>
    </row>
    <row r="139" spans="1:4">
      <c r="A139" s="7" t="s">
        <v>131</v>
      </c>
      <c r="B139" s="8">
        <v>150</v>
      </c>
      <c r="C139" s="9">
        <v>150</v>
      </c>
      <c r="D139" s="8">
        <f t="shared" si="13"/>
        <v>0</v>
      </c>
    </row>
    <row r="140" spans="1:4">
      <c r="A140" s="7" t="s">
        <v>132</v>
      </c>
      <c r="B140" s="8">
        <v>900</v>
      </c>
      <c r="C140" s="9">
        <v>900</v>
      </c>
      <c r="D140" s="8">
        <f t="shared" si="13"/>
        <v>0</v>
      </c>
    </row>
    <row r="141" spans="1:4">
      <c r="A141" s="7" t="s">
        <v>133</v>
      </c>
      <c r="B141" s="8">
        <v>0</v>
      </c>
      <c r="C141" s="9">
        <v>0</v>
      </c>
      <c r="D141" s="8">
        <f t="shared" si="13"/>
        <v>0</v>
      </c>
    </row>
    <row r="142" spans="1:4">
      <c r="A142" s="7" t="s">
        <v>134</v>
      </c>
      <c r="B142" s="8">
        <v>0</v>
      </c>
      <c r="C142" s="9">
        <v>0</v>
      </c>
      <c r="D142" s="8">
        <f t="shared" si="13"/>
        <v>0</v>
      </c>
    </row>
    <row r="143" spans="1:4">
      <c r="A143" s="7" t="s">
        <v>135</v>
      </c>
      <c r="B143" s="8">
        <v>700</v>
      </c>
      <c r="C143" s="9">
        <v>700</v>
      </c>
      <c r="D143" s="8">
        <f t="shared" si="13"/>
        <v>0</v>
      </c>
    </row>
    <row r="144" spans="1:4">
      <c r="A144" s="7" t="s">
        <v>136</v>
      </c>
      <c r="B144" s="8">
        <v>700</v>
      </c>
      <c r="C144" s="9">
        <v>700</v>
      </c>
      <c r="D144" s="8">
        <f t="shared" si="13"/>
        <v>0</v>
      </c>
    </row>
    <row r="145" spans="1:4">
      <c r="A145" s="3" t="s">
        <v>137</v>
      </c>
      <c r="B145" s="8">
        <f>SUM(B136:B144)</f>
        <v>3500</v>
      </c>
      <c r="C145" s="10">
        <f>SUM(C136:C144)</f>
        <v>3500</v>
      </c>
      <c r="D145" s="8">
        <f t="shared" si="13"/>
        <v>0</v>
      </c>
    </row>
    <row r="146" spans="1:4">
      <c r="A146" s="3" t="s">
        <v>138</v>
      </c>
      <c r="B146" s="11" t="s">
        <v>0</v>
      </c>
      <c r="C146" s="11" t="s">
        <v>0</v>
      </c>
      <c r="D146" s="11" t="s">
        <v>0</v>
      </c>
    </row>
    <row r="147" spans="1:4">
      <c r="A147" s="7" t="s">
        <v>139</v>
      </c>
      <c r="B147" s="8">
        <v>250</v>
      </c>
      <c r="C147" s="9">
        <v>250</v>
      </c>
      <c r="D147" s="8">
        <f t="shared" ref="D147:D158" si="14">SUM(C147,-B147)</f>
        <v>0</v>
      </c>
    </row>
    <row r="148" spans="1:4">
      <c r="A148" s="7" t="s">
        <v>140</v>
      </c>
      <c r="B148" s="8">
        <v>0</v>
      </c>
      <c r="C148" s="9">
        <v>0</v>
      </c>
      <c r="D148" s="8">
        <f t="shared" si="14"/>
        <v>0</v>
      </c>
    </row>
    <row r="149" spans="1:4">
      <c r="A149" s="7" t="s">
        <v>141</v>
      </c>
      <c r="B149" s="8">
        <v>750</v>
      </c>
      <c r="C149" s="9">
        <v>750</v>
      </c>
      <c r="D149" s="8">
        <f t="shared" si="14"/>
        <v>0</v>
      </c>
    </row>
    <row r="150" spans="1:4">
      <c r="A150" s="7" t="s">
        <v>142</v>
      </c>
      <c r="B150" s="8">
        <v>175</v>
      </c>
      <c r="C150" s="9">
        <v>175</v>
      </c>
      <c r="D150" s="8">
        <f t="shared" si="14"/>
        <v>0</v>
      </c>
    </row>
    <row r="151" spans="1:4">
      <c r="A151" s="7" t="s">
        <v>143</v>
      </c>
      <c r="B151" s="8">
        <v>50</v>
      </c>
      <c r="C151" s="9">
        <v>50</v>
      </c>
      <c r="D151" s="8">
        <f t="shared" si="14"/>
        <v>0</v>
      </c>
    </row>
    <row r="152" spans="1:4">
      <c r="A152" s="7" t="s">
        <v>144</v>
      </c>
      <c r="B152" s="8">
        <v>150</v>
      </c>
      <c r="C152" s="9">
        <v>150</v>
      </c>
      <c r="D152" s="8">
        <f t="shared" si="14"/>
        <v>0</v>
      </c>
    </row>
    <row r="153" spans="1:4">
      <c r="A153" s="7" t="s">
        <v>145</v>
      </c>
      <c r="B153" s="8">
        <v>1837.5</v>
      </c>
      <c r="C153" s="9">
        <v>1837.5</v>
      </c>
      <c r="D153" s="8">
        <f t="shared" si="14"/>
        <v>0</v>
      </c>
    </row>
    <row r="154" spans="1:4">
      <c r="A154" s="7" t="s">
        <v>146</v>
      </c>
      <c r="B154" s="8">
        <v>1700</v>
      </c>
      <c r="C154" s="9">
        <v>1700</v>
      </c>
      <c r="D154" s="8">
        <f t="shared" si="14"/>
        <v>0</v>
      </c>
    </row>
    <row r="155" spans="1:4">
      <c r="A155" s="7" t="s">
        <v>147</v>
      </c>
      <c r="B155" s="8">
        <v>500</v>
      </c>
      <c r="C155" s="9">
        <v>500</v>
      </c>
      <c r="D155" s="8">
        <f t="shared" si="14"/>
        <v>0</v>
      </c>
    </row>
    <row r="156" spans="1:4">
      <c r="A156" s="7" t="s">
        <v>148</v>
      </c>
      <c r="B156" s="8">
        <v>310</v>
      </c>
      <c r="C156" s="9">
        <v>310</v>
      </c>
      <c r="D156" s="8">
        <f t="shared" si="14"/>
        <v>0</v>
      </c>
    </row>
    <row r="157" spans="1:4">
      <c r="A157" s="7" t="s">
        <v>149</v>
      </c>
      <c r="B157" s="8">
        <v>0</v>
      </c>
      <c r="C157" s="9">
        <v>0</v>
      </c>
      <c r="D157" s="8">
        <f t="shared" si="14"/>
        <v>0</v>
      </c>
    </row>
    <row r="158" spans="1:4">
      <c r="A158" s="3" t="s">
        <v>150</v>
      </c>
      <c r="B158" s="8">
        <f>SUM(B147:B157)</f>
        <v>5722.5</v>
      </c>
      <c r="C158" s="10">
        <f>SUM(C147:C157)</f>
        <v>5722.5</v>
      </c>
      <c r="D158" s="8">
        <f t="shared" si="14"/>
        <v>0</v>
      </c>
    </row>
    <row r="159" spans="1:4">
      <c r="A159" s="3" t="s">
        <v>151</v>
      </c>
      <c r="B159" s="11" t="s">
        <v>0</v>
      </c>
      <c r="C159" s="11" t="s">
        <v>0</v>
      </c>
      <c r="D159" s="11" t="s">
        <v>0</v>
      </c>
    </row>
    <row r="160" spans="1:4">
      <c r="A160" s="7" t="s">
        <v>152</v>
      </c>
      <c r="B160" s="8">
        <v>1250</v>
      </c>
      <c r="C160" s="9">
        <v>1250</v>
      </c>
      <c r="D160" s="8">
        <f t="shared" ref="D160:D167" si="15">SUM(C160,-B160)</f>
        <v>0</v>
      </c>
    </row>
    <row r="161" spans="1:4">
      <c r="A161" s="7" t="s">
        <v>153</v>
      </c>
      <c r="B161" s="8">
        <v>0</v>
      </c>
      <c r="C161" s="9">
        <v>0</v>
      </c>
      <c r="D161" s="8">
        <f t="shared" si="15"/>
        <v>0</v>
      </c>
    </row>
    <row r="162" spans="1:4">
      <c r="A162" s="7" t="s">
        <v>154</v>
      </c>
      <c r="B162" s="8">
        <v>0</v>
      </c>
      <c r="C162" s="9">
        <v>0</v>
      </c>
      <c r="D162" s="8">
        <f t="shared" si="15"/>
        <v>0</v>
      </c>
    </row>
    <row r="163" spans="1:4">
      <c r="A163" s="7" t="s">
        <v>155</v>
      </c>
      <c r="B163" s="8">
        <v>0</v>
      </c>
      <c r="C163" s="9">
        <v>0</v>
      </c>
      <c r="D163" s="8">
        <f t="shared" si="15"/>
        <v>0</v>
      </c>
    </row>
    <row r="164" spans="1:4">
      <c r="A164" s="7" t="s">
        <v>156</v>
      </c>
      <c r="B164" s="8">
        <v>0</v>
      </c>
      <c r="C164" s="9">
        <v>0</v>
      </c>
      <c r="D164" s="8">
        <f t="shared" si="15"/>
        <v>0</v>
      </c>
    </row>
    <row r="165" spans="1:4">
      <c r="A165" s="7" t="s">
        <v>157</v>
      </c>
      <c r="B165" s="8">
        <v>0</v>
      </c>
      <c r="C165" s="9">
        <v>0</v>
      </c>
      <c r="D165" s="8">
        <f t="shared" si="15"/>
        <v>0</v>
      </c>
    </row>
    <row r="166" spans="1:4">
      <c r="A166" s="3" t="s">
        <v>158</v>
      </c>
      <c r="B166" s="8">
        <f>SUM(B160:B165)</f>
        <v>1250</v>
      </c>
      <c r="C166" s="10">
        <f>SUM(C160:C165)</f>
        <v>1250</v>
      </c>
      <c r="D166" s="8">
        <f t="shared" si="15"/>
        <v>0</v>
      </c>
    </row>
    <row r="167" spans="1:4">
      <c r="A167" s="3" t="s">
        <v>159</v>
      </c>
      <c r="B167" s="8">
        <f>B166+B145+B158</f>
        <v>10472.5</v>
      </c>
      <c r="C167" s="10">
        <f>C166+C145+C158</f>
        <v>10472.5</v>
      </c>
      <c r="D167" s="8">
        <f t="shared" si="15"/>
        <v>0</v>
      </c>
    </row>
    <row r="168" spans="1:4">
      <c r="A168" s="3"/>
      <c r="B168" s="11"/>
      <c r="C168" s="11"/>
      <c r="D168" s="11"/>
    </row>
    <row r="169" spans="1:4">
      <c r="A169" s="3" t="s">
        <v>160</v>
      </c>
      <c r="B169" s="11" t="s">
        <v>0</v>
      </c>
      <c r="C169" s="11" t="s">
        <v>0</v>
      </c>
      <c r="D169" s="11" t="s">
        <v>0</v>
      </c>
    </row>
    <row r="170" spans="1:4">
      <c r="A170" s="7" t="s">
        <v>161</v>
      </c>
      <c r="B170" s="8">
        <v>3592</v>
      </c>
      <c r="C170" s="9">
        <v>3592</v>
      </c>
      <c r="D170" s="8">
        <f t="shared" ref="D170:D178" si="16">SUM(C170,-B170)</f>
        <v>0</v>
      </c>
    </row>
    <row r="171" spans="1:4">
      <c r="A171" s="7" t="s">
        <v>162</v>
      </c>
      <c r="B171" s="8">
        <v>1200</v>
      </c>
      <c r="C171" s="9">
        <v>1200</v>
      </c>
      <c r="D171" s="8">
        <f t="shared" si="16"/>
        <v>0</v>
      </c>
    </row>
    <row r="172" spans="1:4">
      <c r="A172" s="7" t="s">
        <v>163</v>
      </c>
      <c r="B172" s="8">
        <v>17457</v>
      </c>
      <c r="C172" s="9">
        <v>17457</v>
      </c>
      <c r="D172" s="8">
        <f t="shared" si="16"/>
        <v>0</v>
      </c>
    </row>
    <row r="173" spans="1:4">
      <c r="A173" s="7" t="s">
        <v>164</v>
      </c>
      <c r="B173" s="8">
        <v>57614</v>
      </c>
      <c r="C173" s="9">
        <v>57614</v>
      </c>
      <c r="D173" s="8">
        <f t="shared" si="16"/>
        <v>0</v>
      </c>
    </row>
    <row r="174" spans="1:4">
      <c r="A174" s="7" t="s">
        <v>165</v>
      </c>
      <c r="B174" s="8">
        <v>0</v>
      </c>
      <c r="C174" s="9">
        <v>0</v>
      </c>
      <c r="D174" s="8">
        <f t="shared" si="16"/>
        <v>0</v>
      </c>
    </row>
    <row r="175" spans="1:4">
      <c r="A175" s="7" t="s">
        <v>166</v>
      </c>
      <c r="B175" s="8">
        <v>9600</v>
      </c>
      <c r="C175" s="9">
        <v>9600</v>
      </c>
      <c r="D175" s="8">
        <f t="shared" si="16"/>
        <v>0</v>
      </c>
    </row>
    <row r="176" spans="1:4">
      <c r="A176" s="7" t="s">
        <v>167</v>
      </c>
      <c r="B176" s="8">
        <v>34770</v>
      </c>
      <c r="C176" s="9">
        <v>34770</v>
      </c>
      <c r="D176" s="8">
        <f t="shared" si="16"/>
        <v>0</v>
      </c>
    </row>
    <row r="177" spans="1:4">
      <c r="A177" s="7" t="s">
        <v>168</v>
      </c>
      <c r="B177" s="8">
        <v>0</v>
      </c>
      <c r="C177" s="9">
        <v>0</v>
      </c>
      <c r="D177" s="8">
        <f t="shared" si="16"/>
        <v>0</v>
      </c>
    </row>
    <row r="178" spans="1:4">
      <c r="A178" s="3" t="s">
        <v>169</v>
      </c>
      <c r="B178" s="8">
        <f>SUM(B170:B177)</f>
        <v>124233</v>
      </c>
      <c r="C178" s="10">
        <f>SUM(C170:C177)</f>
        <v>124233</v>
      </c>
      <c r="D178" s="8">
        <f t="shared" si="16"/>
        <v>0</v>
      </c>
    </row>
    <row r="179" spans="1:4">
      <c r="A179" s="3"/>
      <c r="B179" s="11"/>
      <c r="C179" s="11"/>
      <c r="D179" s="11"/>
    </row>
    <row r="180" spans="1:4">
      <c r="A180" s="3" t="s">
        <v>170</v>
      </c>
      <c r="B180" s="11" t="s">
        <v>0</v>
      </c>
      <c r="C180" s="11" t="s">
        <v>0</v>
      </c>
      <c r="D180" s="11" t="s">
        <v>0</v>
      </c>
    </row>
    <row r="181" spans="1:4">
      <c r="A181" s="7" t="s">
        <v>171</v>
      </c>
      <c r="B181" s="8">
        <v>200</v>
      </c>
      <c r="C181" s="9">
        <v>200</v>
      </c>
      <c r="D181" s="8">
        <f t="shared" ref="D181:D184" si="17">SUM(C181,-B181)</f>
        <v>0</v>
      </c>
    </row>
    <row r="182" spans="1:4">
      <c r="A182" s="7" t="s">
        <v>172</v>
      </c>
      <c r="B182" s="8">
        <v>200</v>
      </c>
      <c r="C182" s="9">
        <v>200</v>
      </c>
      <c r="D182" s="8">
        <f t="shared" si="17"/>
        <v>0</v>
      </c>
    </row>
    <row r="183" spans="1:4">
      <c r="A183" s="7" t="s">
        <v>173</v>
      </c>
      <c r="B183" s="8">
        <v>100</v>
      </c>
      <c r="C183" s="9">
        <v>100</v>
      </c>
      <c r="D183" s="8">
        <f t="shared" si="17"/>
        <v>0</v>
      </c>
    </row>
    <row r="184" spans="1:4">
      <c r="A184" s="3" t="s">
        <v>174</v>
      </c>
      <c r="B184" s="8">
        <f>SUM(B181:B183)</f>
        <v>500</v>
      </c>
      <c r="C184" s="10">
        <f>SUM(C181:C183)</f>
        <v>500</v>
      </c>
      <c r="D184" s="8">
        <f t="shared" si="17"/>
        <v>0</v>
      </c>
    </row>
    <row r="185" spans="1:4">
      <c r="A185" s="3"/>
      <c r="B185" s="11"/>
      <c r="C185" s="11"/>
      <c r="D185" s="11"/>
    </row>
    <row r="186" spans="1:4">
      <c r="A186" s="3" t="s">
        <v>175</v>
      </c>
      <c r="B186" s="11" t="s">
        <v>0</v>
      </c>
      <c r="C186" s="11" t="s">
        <v>0</v>
      </c>
      <c r="D186" s="11" t="s">
        <v>0</v>
      </c>
    </row>
    <row r="187" spans="1:4">
      <c r="A187" s="3" t="s">
        <v>176</v>
      </c>
      <c r="B187" s="11" t="s">
        <v>0</v>
      </c>
      <c r="C187" s="11" t="s">
        <v>0</v>
      </c>
      <c r="D187" s="11" t="s">
        <v>0</v>
      </c>
    </row>
    <row r="188" spans="1:4">
      <c r="A188" s="7" t="s">
        <v>177</v>
      </c>
      <c r="B188" s="8">
        <v>500</v>
      </c>
      <c r="C188" s="9">
        <v>500</v>
      </c>
      <c r="D188" s="8">
        <f t="shared" ref="D188:D194" si="18">SUM(C188,-B188)</f>
        <v>0</v>
      </c>
    </row>
    <row r="189" spans="1:4">
      <c r="A189" s="7" t="s">
        <v>178</v>
      </c>
      <c r="B189" s="8">
        <v>1000</v>
      </c>
      <c r="C189" s="9">
        <v>1000</v>
      </c>
      <c r="D189" s="8">
        <f t="shared" si="18"/>
        <v>0</v>
      </c>
    </row>
    <row r="190" spans="1:4">
      <c r="A190" s="7" t="s">
        <v>179</v>
      </c>
      <c r="B190" s="8">
        <v>0</v>
      </c>
      <c r="C190" s="9">
        <v>0</v>
      </c>
      <c r="D190" s="8">
        <f t="shared" si="18"/>
        <v>0</v>
      </c>
    </row>
    <row r="191" spans="1:4">
      <c r="A191" s="7" t="s">
        <v>180</v>
      </c>
      <c r="B191" s="8">
        <v>0</v>
      </c>
      <c r="C191" s="9">
        <v>0</v>
      </c>
      <c r="D191" s="8">
        <f t="shared" si="18"/>
        <v>0</v>
      </c>
    </row>
    <row r="192" spans="1:4">
      <c r="A192" s="7" t="s">
        <v>181</v>
      </c>
      <c r="B192" s="8">
        <v>250</v>
      </c>
      <c r="C192" s="9">
        <v>250</v>
      </c>
      <c r="D192" s="8">
        <f t="shared" si="18"/>
        <v>0</v>
      </c>
    </row>
    <row r="193" spans="1:4">
      <c r="A193" s="7" t="s">
        <v>182</v>
      </c>
      <c r="B193" s="8">
        <v>100</v>
      </c>
      <c r="C193" s="9">
        <v>100</v>
      </c>
      <c r="D193" s="8">
        <f t="shared" si="18"/>
        <v>0</v>
      </c>
    </row>
    <row r="194" spans="1:4">
      <c r="A194" s="3" t="s">
        <v>183</v>
      </c>
      <c r="B194" s="8">
        <f>SUM(B188:B193)</f>
        <v>1850</v>
      </c>
      <c r="C194" s="10">
        <f>SUM(C188:C193)</f>
        <v>1850</v>
      </c>
      <c r="D194" s="8">
        <f t="shared" si="18"/>
        <v>0</v>
      </c>
    </row>
    <row r="195" spans="1:4">
      <c r="A195" s="3" t="s">
        <v>184</v>
      </c>
      <c r="B195" s="11" t="s">
        <v>0</v>
      </c>
      <c r="C195" s="11" t="s">
        <v>0</v>
      </c>
      <c r="D195" s="11" t="s">
        <v>0</v>
      </c>
    </row>
    <row r="196" spans="1:4">
      <c r="A196" s="7" t="s">
        <v>185</v>
      </c>
      <c r="B196" s="8">
        <v>0</v>
      </c>
      <c r="C196" s="9">
        <v>0</v>
      </c>
      <c r="D196" s="8">
        <f t="shared" ref="D196:D216" si="19">SUM(C196,-B196)</f>
        <v>0</v>
      </c>
    </row>
    <row r="197" spans="1:4">
      <c r="A197" s="7" t="s">
        <v>186</v>
      </c>
      <c r="B197" s="8">
        <v>0</v>
      </c>
      <c r="C197" s="9">
        <v>0</v>
      </c>
      <c r="D197" s="8">
        <f t="shared" si="19"/>
        <v>0</v>
      </c>
    </row>
    <row r="198" spans="1:4">
      <c r="A198" s="7" t="s">
        <v>187</v>
      </c>
      <c r="B198" s="8">
        <v>3200</v>
      </c>
      <c r="C198" s="9">
        <v>3200</v>
      </c>
      <c r="D198" s="8">
        <f t="shared" si="19"/>
        <v>0</v>
      </c>
    </row>
    <row r="199" spans="1:4">
      <c r="A199" s="7" t="s">
        <v>188</v>
      </c>
      <c r="B199" s="8">
        <v>0</v>
      </c>
      <c r="C199" s="9">
        <v>0</v>
      </c>
      <c r="D199" s="8">
        <f t="shared" si="19"/>
        <v>0</v>
      </c>
    </row>
    <row r="200" spans="1:4">
      <c r="A200" s="7" t="s">
        <v>189</v>
      </c>
      <c r="B200" s="8">
        <v>0</v>
      </c>
      <c r="C200" s="9">
        <v>0</v>
      </c>
      <c r="D200" s="8">
        <f t="shared" si="19"/>
        <v>0</v>
      </c>
    </row>
    <row r="201" spans="1:4">
      <c r="A201" s="7" t="s">
        <v>190</v>
      </c>
      <c r="B201" s="8">
        <v>300</v>
      </c>
      <c r="C201" s="9">
        <v>300</v>
      </c>
      <c r="D201" s="8">
        <f t="shared" si="19"/>
        <v>0</v>
      </c>
    </row>
    <row r="202" spans="1:4">
      <c r="A202" s="7" t="s">
        <v>191</v>
      </c>
      <c r="B202" s="8">
        <v>750</v>
      </c>
      <c r="C202" s="9">
        <v>750</v>
      </c>
      <c r="D202" s="8">
        <f t="shared" si="19"/>
        <v>0</v>
      </c>
    </row>
    <row r="203" spans="1:4">
      <c r="A203" s="7" t="s">
        <v>192</v>
      </c>
      <c r="B203" s="8">
        <v>175</v>
      </c>
      <c r="C203" s="9">
        <v>175</v>
      </c>
      <c r="D203" s="8">
        <f t="shared" si="19"/>
        <v>0</v>
      </c>
    </row>
    <row r="204" spans="1:4">
      <c r="A204" s="7" t="s">
        <v>193</v>
      </c>
      <c r="B204" s="8">
        <v>150</v>
      </c>
      <c r="C204" s="9">
        <v>150</v>
      </c>
      <c r="D204" s="8">
        <f t="shared" si="19"/>
        <v>0</v>
      </c>
    </row>
    <row r="205" spans="1:4">
      <c r="A205" s="7" t="s">
        <v>194</v>
      </c>
      <c r="B205" s="8">
        <v>100</v>
      </c>
      <c r="C205" s="9">
        <v>100</v>
      </c>
      <c r="D205" s="8">
        <f t="shared" si="19"/>
        <v>0</v>
      </c>
    </row>
    <row r="206" spans="1:4">
      <c r="A206" s="7" t="s">
        <v>195</v>
      </c>
      <c r="B206" s="8">
        <v>0</v>
      </c>
      <c r="C206" s="9">
        <v>0</v>
      </c>
      <c r="D206" s="8">
        <f t="shared" si="19"/>
        <v>0</v>
      </c>
    </row>
    <row r="207" spans="1:4">
      <c r="A207" s="7" t="s">
        <v>196</v>
      </c>
      <c r="B207" s="8">
        <v>0</v>
      </c>
      <c r="C207" s="9">
        <v>0</v>
      </c>
      <c r="D207" s="8">
        <f t="shared" si="19"/>
        <v>0</v>
      </c>
    </row>
    <row r="208" spans="1:4">
      <c r="A208" s="7" t="s">
        <v>197</v>
      </c>
      <c r="B208" s="8">
        <v>0</v>
      </c>
      <c r="C208" s="9">
        <v>0</v>
      </c>
      <c r="D208" s="8">
        <f t="shared" si="19"/>
        <v>0</v>
      </c>
    </row>
    <row r="209" spans="1:4">
      <c r="A209" s="7" t="s">
        <v>198</v>
      </c>
      <c r="B209" s="8">
        <v>0</v>
      </c>
      <c r="C209" s="9">
        <v>0</v>
      </c>
      <c r="D209" s="8">
        <f t="shared" si="19"/>
        <v>0</v>
      </c>
    </row>
    <row r="210" spans="1:4">
      <c r="A210" s="7" t="s">
        <v>199</v>
      </c>
      <c r="B210" s="8">
        <v>1000</v>
      </c>
      <c r="C210" s="9">
        <v>1000</v>
      </c>
      <c r="D210" s="8">
        <f t="shared" si="19"/>
        <v>0</v>
      </c>
    </row>
    <row r="211" spans="1:4">
      <c r="A211" s="7" t="s">
        <v>200</v>
      </c>
      <c r="B211" s="8">
        <v>200</v>
      </c>
      <c r="C211" s="9">
        <v>200</v>
      </c>
      <c r="D211" s="8">
        <f t="shared" si="19"/>
        <v>0</v>
      </c>
    </row>
    <row r="212" spans="1:4">
      <c r="A212" s="7" t="s">
        <v>201</v>
      </c>
      <c r="B212" s="8">
        <v>2500</v>
      </c>
      <c r="C212" s="9">
        <v>2500</v>
      </c>
      <c r="D212" s="8">
        <f t="shared" si="19"/>
        <v>0</v>
      </c>
    </row>
    <row r="213" spans="1:4">
      <c r="A213" s="7" t="s">
        <v>202</v>
      </c>
      <c r="B213" s="8">
        <v>0</v>
      </c>
      <c r="C213" s="9">
        <v>0</v>
      </c>
      <c r="D213" s="8">
        <f t="shared" si="19"/>
        <v>0</v>
      </c>
    </row>
    <row r="214" spans="1:4">
      <c r="A214" s="7" t="s">
        <v>203</v>
      </c>
      <c r="B214" s="8">
        <v>0</v>
      </c>
      <c r="C214" s="9">
        <v>0</v>
      </c>
      <c r="D214" s="8">
        <f t="shared" si="19"/>
        <v>0</v>
      </c>
    </row>
    <row r="215" spans="1:4">
      <c r="A215" s="3" t="s">
        <v>204</v>
      </c>
      <c r="B215" s="8">
        <f>SUM(B196:B214)</f>
        <v>8375</v>
      </c>
      <c r="C215" s="10">
        <f>SUM(C196:C214)</f>
        <v>8375</v>
      </c>
      <c r="D215" s="8">
        <f t="shared" si="19"/>
        <v>0</v>
      </c>
    </row>
    <row r="216" spans="1:4">
      <c r="A216" s="3" t="s">
        <v>205</v>
      </c>
      <c r="B216" s="8">
        <f>B215+B194</f>
        <v>10225</v>
      </c>
      <c r="C216" s="10">
        <f>C215+C194</f>
        <v>10225</v>
      </c>
      <c r="D216" s="8">
        <f t="shared" si="19"/>
        <v>0</v>
      </c>
    </row>
    <row r="217" spans="1:4">
      <c r="A217" s="3"/>
      <c r="B217" s="11"/>
      <c r="C217" s="11"/>
      <c r="D217" s="11"/>
    </row>
    <row r="218" spans="1:4">
      <c r="A218" s="3" t="s">
        <v>206</v>
      </c>
      <c r="B218" s="8">
        <f>B216+B184+B178+B167+B132+B109+B104+B97+B82+B69</f>
        <v>660651.16999999993</v>
      </c>
      <c r="C218" s="10">
        <f>C216+C184+C178+C167+C132+C109+C104+C97+C82+C69</f>
        <v>661438.66999999993</v>
      </c>
      <c r="D218" s="8">
        <f>SUM(C218,-B218)</f>
        <v>787.5</v>
      </c>
    </row>
    <row r="219" spans="1:4">
      <c r="A219" s="2" t="s">
        <v>0</v>
      </c>
      <c r="B219" s="1" t="s">
        <v>0</v>
      </c>
    </row>
  </sheetData>
  <sheetProtection password="CC7E" sheet="1" objects="1" scenarios="1" selectLockedCells="1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Budget 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Spyke</dc:creator>
  <cp:lastModifiedBy>Spyke</cp:lastModifiedBy>
  <dcterms:created xsi:type="dcterms:W3CDTF">2016-09-18T00:40:08Z</dcterms:created>
  <dcterms:modified xsi:type="dcterms:W3CDTF">2016-09-18T22:50:28Z</dcterms:modified>
</cp:coreProperties>
</file>