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cott\Documents\"/>
    </mc:Choice>
  </mc:AlternateContent>
  <bookViews>
    <workbookView xWindow="0" yWindow="0" windowWidth="23040" windowHeight="9408"/>
  </bookViews>
  <sheets>
    <sheet name="Holden details" sheetId="2" r:id="rId1"/>
    <sheet name="vendor compariswon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" l="1"/>
  <c r="H9" i="2"/>
  <c r="H11" i="2" s="1"/>
  <c r="H7" i="2"/>
  <c r="H6" i="2"/>
  <c r="D8" i="2"/>
  <c r="D12" i="2" s="1"/>
  <c r="D8" i="1" l="1"/>
  <c r="E3" i="1" l="1"/>
  <c r="E8" i="1" s="1"/>
  <c r="E12" i="1" s="1"/>
  <c r="D12" i="1" l="1"/>
  <c r="F12" i="1" s="1"/>
</calcChain>
</file>

<file path=xl/sharedStrings.xml><?xml version="1.0" encoding="utf-8"?>
<sst xmlns="http://schemas.openxmlformats.org/spreadsheetml/2006/main" count="59" uniqueCount="47">
  <si>
    <t>ROOF REPAIR ESTIMATES GIVEN BY VENDOR</t>
  </si>
  <si>
    <t>Sanctuary Repair</t>
  </si>
  <si>
    <t>Fellowship Hall Repair</t>
  </si>
  <si>
    <t>Education Bldg REPLACE</t>
  </si>
  <si>
    <t>Mandatory Work Total</t>
  </si>
  <si>
    <t>Administration Wing (LOW) Repairs</t>
  </si>
  <si>
    <t>Administration Wing (HIGH) REPLACE</t>
  </si>
  <si>
    <t>HOLDEN ROOFING</t>
  </si>
  <si>
    <t>PEDERSEN DEAN</t>
  </si>
  <si>
    <t>* PD includes Santuary Main Roof Repair PLUS 1-YR guarantee vs 1 trip out not including labor for HR</t>
  </si>
  <si>
    <t>HR privides ice and water shield underlayment    PD offers 1 yr warranty</t>
  </si>
  <si>
    <t>Similar descriptions</t>
  </si>
  <si>
    <t xml:space="preserve">   Less: small repairs on Sanctuary to be included</t>
  </si>
  <si>
    <t xml:space="preserve">   Less: small repairs on Fellowship Hall to be included</t>
  </si>
  <si>
    <t>Major contributing factors going against PetersenDean:</t>
  </si>
  <si>
    <t>1)</t>
  </si>
  <si>
    <t>2)</t>
  </si>
  <si>
    <t>3)</t>
  </si>
  <si>
    <t>4)</t>
  </si>
  <si>
    <t>5)</t>
  </si>
  <si>
    <t>6)</t>
  </si>
  <si>
    <t>Holden's net quotes are ~$3k lower than PetersenDean</t>
  </si>
  <si>
    <t>PetersenDean's quotes were poorly hand-written while Holden's were computer-generated.</t>
  </si>
  <si>
    <t>Holden is local while all numbers for PetersenDean go thru Sunnyvale, CA</t>
  </si>
  <si>
    <t>PetersenDean Rep Jerry Staggs was a no-show at Fri's meeting, so this is an estimate for this piece.</t>
  </si>
  <si>
    <t>HR is going to take off the old roof while PD was gping on top of old roof after "clean-of"</t>
  </si>
  <si>
    <t>PeteresnDean's customer satisfaction was damaged locally when they bought out Brinkman Roofing.</t>
  </si>
  <si>
    <t>Response time has been incredibly good while PD's responses have been incrdibly poor (Prior quotr in no longer there, it took them 4 days to get back to me, Friday's planne meeting with a rep was cancelled. He was a no-show.)</t>
  </si>
  <si>
    <t>PD's materials  (Versico) are inferior to HR's EPDM.</t>
  </si>
  <si>
    <t>HR privides ice and water shield underlayment and a 1 yr warranty</t>
  </si>
  <si>
    <t>HR offers a 1 yr warranty</t>
  </si>
  <si>
    <t>HR includes Santuary Main Roof Repair PLUS 1-YR guarantee</t>
  </si>
  <si>
    <t>HR includes a 15 year NDL (no dollar limit) manufacturers warranty</t>
  </si>
  <si>
    <t>HOLDEN ROOFING ROOF REPAIR AND REPLACEMENT CONTRACT AMOUNTS</t>
  </si>
  <si>
    <t xml:space="preserve">   Less: 1st downpayment (approx. 50% of Admin Wing total)</t>
  </si>
  <si>
    <t xml:space="preserve">   Less: 2nd downpayment</t>
  </si>
  <si>
    <t>Downpayment due</t>
  </si>
  <si>
    <t>50% down amount</t>
  </si>
  <si>
    <t>1st n&amp; 2nd downpymts</t>
  </si>
  <si>
    <t>Downpaymet due now</t>
  </si>
  <si>
    <t>Balance due ( $7,337 due now / Balance upon completion)</t>
  </si>
  <si>
    <t>Funded by Designated Funds</t>
  </si>
  <si>
    <t>Financing/Borrowing options:</t>
  </si>
  <si>
    <t>Use designated Funds 8056 &amp; 8105 totaling $17,757.67</t>
  </si>
  <si>
    <t>Borrow from Presbytery in the amount of $10,000.00</t>
  </si>
  <si>
    <t>Borrow from Amegy Bank on existing Line of Credit of up to $75,000</t>
  </si>
  <si>
    <t>Borrpw up to 50%s of the Edowmet Funds balance of ~ $60,000.00 (up to ~ $30,000)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</si>
</sst>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44" fontId="0" fillId="0" borderId="0" xfId="1" applyFont="1"/>
    <xf numFmtId="44" fontId="0" fillId="0" borderId="1" xfId="1" applyFont="1" applyBorder="1"/>
    <xf numFmtId="44" fontId="0" fillId="0" borderId="0" xfId="0" applyNumberFormat="1"/>
    <xf numFmtId="44" fontId="0" fillId="2" borderId="0" xfId="1" applyFont="1" applyFill="1"/>
    <xf numFmtId="44" fontId="0" fillId="2" borderId="1" xfId="1" applyFont="1" applyFill="1" applyBorder="1"/>
    <xf numFmtId="44" fontId="0" fillId="3" borderId="0" xfId="1" applyFont="1" applyFill="1"/>
    <xf numFmtId="44" fontId="0" fillId="0" borderId="0" xfId="1" applyFont="1" applyFill="1"/>
    <xf numFmtId="44" fontId="0" fillId="0" borderId="1" xfId="1" applyFont="1" applyFill="1" applyBorder="1"/>
    <xf numFmtId="44" fontId="0" fillId="4" borderId="0" xfId="1" applyFont="1" applyFill="1"/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A23" sqref="A23"/>
    </sheetView>
  </sheetViews>
  <sheetFormatPr defaultRowHeight="14.4" x14ac:dyDescent="0.3"/>
  <cols>
    <col min="1" max="6" width="17.77734375" customWidth="1"/>
    <col min="7" max="7" width="20.77734375" customWidth="1"/>
    <col min="8" max="8" width="17.77734375" customWidth="1"/>
    <col min="9" max="9" width="10.77734375" customWidth="1"/>
  </cols>
  <sheetData>
    <row r="1" spans="1:8" ht="25.8" x14ac:dyDescent="0.5">
      <c r="A1" s="10" t="s">
        <v>33</v>
      </c>
      <c r="B1" s="10"/>
      <c r="C1" s="10"/>
      <c r="D1" s="10"/>
      <c r="E1" s="10"/>
      <c r="F1" s="10"/>
      <c r="G1" s="10"/>
      <c r="H1" s="10"/>
    </row>
    <row r="2" spans="1:8" x14ac:dyDescent="0.3">
      <c r="D2" t="s">
        <v>7</v>
      </c>
      <c r="H2" t="s">
        <v>36</v>
      </c>
    </row>
    <row r="3" spans="1:8" x14ac:dyDescent="0.3">
      <c r="A3" t="s">
        <v>1</v>
      </c>
      <c r="D3" s="7">
        <v>700</v>
      </c>
      <c r="E3" t="s">
        <v>31</v>
      </c>
      <c r="H3" s="7"/>
    </row>
    <row r="4" spans="1:8" x14ac:dyDescent="0.3">
      <c r="A4" t="s">
        <v>2</v>
      </c>
      <c r="D4" s="7">
        <v>1200</v>
      </c>
      <c r="E4" t="s">
        <v>29</v>
      </c>
      <c r="H4" s="7"/>
    </row>
    <row r="5" spans="1:8" x14ac:dyDescent="0.3">
      <c r="A5" t="s">
        <v>5</v>
      </c>
      <c r="D5" s="7">
        <v>6885.11</v>
      </c>
      <c r="E5" t="s">
        <v>30</v>
      </c>
      <c r="H5" s="7"/>
    </row>
    <row r="6" spans="1:8" x14ac:dyDescent="0.3">
      <c r="A6" t="s">
        <v>6</v>
      </c>
      <c r="D6" s="7">
        <v>17889.310000000001</v>
      </c>
      <c r="E6" t="s">
        <v>32</v>
      </c>
      <c r="H6" s="7">
        <f>+D6*0.5</f>
        <v>8944.6550000000007</v>
      </c>
    </row>
    <row r="7" spans="1:8" x14ac:dyDescent="0.3">
      <c r="A7" t="s">
        <v>3</v>
      </c>
      <c r="D7" s="8">
        <v>34785.019999999997</v>
      </c>
      <c r="E7" t="s">
        <v>32</v>
      </c>
      <c r="H7" s="8">
        <f>+D7*0.5</f>
        <v>17392.509999999998</v>
      </c>
    </row>
    <row r="8" spans="1:8" x14ac:dyDescent="0.3">
      <c r="A8" t="s">
        <v>4</v>
      </c>
      <c r="D8" s="1">
        <f>SUM(D3:D7)</f>
        <v>61459.44</v>
      </c>
      <c r="H8" s="7"/>
    </row>
    <row r="9" spans="1:8" x14ac:dyDescent="0.3">
      <c r="A9" t="s">
        <v>34</v>
      </c>
      <c r="D9" s="1">
        <v>-9000</v>
      </c>
      <c r="E9" t="s">
        <v>41</v>
      </c>
      <c r="G9" t="s">
        <v>37</v>
      </c>
      <c r="H9" s="7">
        <f>SUM(H6:H8)</f>
        <v>26337.165000000001</v>
      </c>
    </row>
    <row r="10" spans="1:8" x14ac:dyDescent="0.3">
      <c r="A10" t="s">
        <v>35</v>
      </c>
      <c r="D10" s="1">
        <v>-10000</v>
      </c>
      <c r="G10" t="s">
        <v>38</v>
      </c>
      <c r="H10" s="8">
        <f>+D9+D10</f>
        <v>-19000</v>
      </c>
    </row>
    <row r="11" spans="1:8" x14ac:dyDescent="0.3">
      <c r="D11" s="2"/>
      <c r="G11" t="s">
        <v>39</v>
      </c>
      <c r="H11" s="7">
        <f>SUM(H9:H10)</f>
        <v>7337.1650000000009</v>
      </c>
    </row>
    <row r="12" spans="1:8" x14ac:dyDescent="0.3">
      <c r="A12" t="s">
        <v>40</v>
      </c>
      <c r="D12" s="1">
        <f>SUM(D8:D11)</f>
        <v>42459.44</v>
      </c>
      <c r="E12" s="3"/>
      <c r="H12" s="7"/>
    </row>
    <row r="13" spans="1:8" x14ac:dyDescent="0.3">
      <c r="D13" s="1"/>
      <c r="E13" s="1"/>
    </row>
    <row r="14" spans="1:8" x14ac:dyDescent="0.3">
      <c r="A14" t="s">
        <v>42</v>
      </c>
      <c r="D14" s="1"/>
      <c r="E14" s="1"/>
    </row>
    <row r="15" spans="1:8" x14ac:dyDescent="0.3">
      <c r="A15" t="s">
        <v>15</v>
      </c>
      <c r="B15" t="s">
        <v>43</v>
      </c>
      <c r="E15" s="1"/>
    </row>
    <row r="16" spans="1:8" x14ac:dyDescent="0.3">
      <c r="A16" t="s">
        <v>16</v>
      </c>
      <c r="B16" s="1" t="s">
        <v>44</v>
      </c>
      <c r="E16" s="1"/>
    </row>
    <row r="17" spans="1:6" x14ac:dyDescent="0.3">
      <c r="A17" t="s">
        <v>17</v>
      </c>
      <c r="B17" s="1" t="s">
        <v>46</v>
      </c>
      <c r="E17" s="1"/>
    </row>
    <row r="18" spans="1:6" x14ac:dyDescent="0.3">
      <c r="A18" t="s">
        <v>18</v>
      </c>
      <c r="B18" s="1" t="s">
        <v>45</v>
      </c>
      <c r="E18" s="1"/>
    </row>
    <row r="19" spans="1:6" x14ac:dyDescent="0.3">
      <c r="D19" s="1"/>
      <c r="E19" s="1"/>
    </row>
    <row r="20" spans="1:6" x14ac:dyDescent="0.3">
      <c r="D20" s="1"/>
      <c r="E20" s="1"/>
    </row>
    <row r="21" spans="1:6" x14ac:dyDescent="0.3">
      <c r="D21" s="1"/>
      <c r="E21" s="1"/>
      <c r="F21" s="3"/>
    </row>
    <row r="23" spans="1:6" x14ac:dyDescent="0.3">
      <c r="D23" s="1"/>
      <c r="E23" s="1"/>
    </row>
    <row r="24" spans="1:6" x14ac:dyDescent="0.3">
      <c r="D24" s="1"/>
      <c r="E24" s="1"/>
    </row>
    <row r="25" spans="1:6" x14ac:dyDescent="0.3">
      <c r="D25" s="1"/>
      <c r="E25" s="1"/>
    </row>
    <row r="26" spans="1:6" x14ac:dyDescent="0.3">
      <c r="D26" s="1"/>
      <c r="E26" s="1"/>
    </row>
    <row r="27" spans="1:6" x14ac:dyDescent="0.3">
      <c r="D27" s="1"/>
      <c r="E27" s="1"/>
    </row>
    <row r="28" spans="1:6" x14ac:dyDescent="0.3">
      <c r="D28" s="1"/>
      <c r="E28" s="1"/>
    </row>
    <row r="29" spans="1:6" x14ac:dyDescent="0.3">
      <c r="D29" s="1"/>
      <c r="E29" s="1"/>
    </row>
    <row r="30" spans="1:6" x14ac:dyDescent="0.3">
      <c r="D30" s="1"/>
      <c r="E30" s="1"/>
    </row>
    <row r="31" spans="1:6" x14ac:dyDescent="0.3">
      <c r="D31" s="1"/>
      <c r="E31" s="1"/>
    </row>
    <row r="32" spans="1:6" x14ac:dyDescent="0.3">
      <c r="D32" s="1"/>
      <c r="E32" s="1"/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4.4" x14ac:dyDescent="0.3"/>
  <cols>
    <col min="1" max="8" width="17.77734375" customWidth="1"/>
  </cols>
  <sheetData>
    <row r="1" spans="1:8" ht="25.8" x14ac:dyDescent="0.5">
      <c r="A1" s="10" t="s">
        <v>0</v>
      </c>
      <c r="B1" s="10"/>
      <c r="C1" s="10"/>
      <c r="D1" s="10"/>
      <c r="E1" s="10"/>
      <c r="F1" s="10"/>
      <c r="G1" s="10"/>
      <c r="H1" s="10"/>
    </row>
    <row r="2" spans="1:8" x14ac:dyDescent="0.3">
      <c r="D2" t="s">
        <v>7</v>
      </c>
      <c r="E2" t="s">
        <v>8</v>
      </c>
    </row>
    <row r="3" spans="1:8" x14ac:dyDescent="0.3">
      <c r="A3" t="s">
        <v>1</v>
      </c>
      <c r="D3" s="4">
        <v>700</v>
      </c>
      <c r="E3" s="7">
        <f>1895+2250</f>
        <v>4145</v>
      </c>
      <c r="F3" t="s">
        <v>9</v>
      </c>
    </row>
    <row r="4" spans="1:8" x14ac:dyDescent="0.3">
      <c r="A4" t="s">
        <v>2</v>
      </c>
      <c r="D4" s="4">
        <v>1200</v>
      </c>
      <c r="E4" s="1">
        <v>2750</v>
      </c>
      <c r="F4" t="s">
        <v>10</v>
      </c>
    </row>
    <row r="5" spans="1:8" x14ac:dyDescent="0.3">
      <c r="A5" t="s">
        <v>5</v>
      </c>
      <c r="D5" s="9">
        <v>6885.11</v>
      </c>
      <c r="E5" s="7">
        <v>4995</v>
      </c>
      <c r="F5" t="s">
        <v>11</v>
      </c>
    </row>
    <row r="6" spans="1:8" x14ac:dyDescent="0.3">
      <c r="A6" t="s">
        <v>6</v>
      </c>
      <c r="D6" s="4">
        <v>17889.310000000001</v>
      </c>
      <c r="E6" s="6">
        <v>20000</v>
      </c>
      <c r="F6" t="s">
        <v>24</v>
      </c>
    </row>
    <row r="7" spans="1:8" x14ac:dyDescent="0.3">
      <c r="A7" t="s">
        <v>3</v>
      </c>
      <c r="D7" s="5">
        <v>34785.019999999997</v>
      </c>
      <c r="E7" s="8">
        <v>28560</v>
      </c>
      <c r="F7" t="s">
        <v>25</v>
      </c>
    </row>
    <row r="8" spans="1:8" x14ac:dyDescent="0.3">
      <c r="A8" t="s">
        <v>4</v>
      </c>
      <c r="D8" s="1">
        <f>SUM(D3:D7)</f>
        <v>61459.44</v>
      </c>
      <c r="E8" s="1">
        <f>SUM(E3:E7)</f>
        <v>60450</v>
      </c>
    </row>
    <row r="9" spans="1:8" x14ac:dyDescent="0.3">
      <c r="A9" t="s">
        <v>12</v>
      </c>
      <c r="D9" s="1"/>
      <c r="E9" s="1"/>
    </row>
    <row r="10" spans="1:8" x14ac:dyDescent="0.3">
      <c r="A10" t="s">
        <v>13</v>
      </c>
      <c r="D10" s="1"/>
      <c r="E10" s="1"/>
    </row>
    <row r="11" spans="1:8" x14ac:dyDescent="0.3">
      <c r="D11" s="2"/>
      <c r="E11" s="2"/>
    </row>
    <row r="12" spans="1:8" x14ac:dyDescent="0.3">
      <c r="D12" s="1">
        <f>SUM(D8:D11)</f>
        <v>61459.44</v>
      </c>
      <c r="E12" s="7">
        <f>SUM(E8:E11)</f>
        <v>60450</v>
      </c>
      <c r="F12" s="3">
        <f>+D12-E12</f>
        <v>1009.4400000000023</v>
      </c>
    </row>
    <row r="13" spans="1:8" x14ac:dyDescent="0.3">
      <c r="D13" s="1"/>
      <c r="E13" s="1"/>
    </row>
    <row r="14" spans="1:8" x14ac:dyDescent="0.3">
      <c r="A14" t="s">
        <v>14</v>
      </c>
      <c r="D14" s="1"/>
      <c r="E14" s="1"/>
    </row>
    <row r="15" spans="1:8" x14ac:dyDescent="0.3">
      <c r="C15" t="s">
        <v>15</v>
      </c>
      <c r="D15" s="1" t="s">
        <v>21</v>
      </c>
      <c r="E15" s="1"/>
    </row>
    <row r="16" spans="1:8" x14ac:dyDescent="0.3">
      <c r="C16" t="s">
        <v>16</v>
      </c>
      <c r="D16" s="1" t="s">
        <v>22</v>
      </c>
      <c r="E16" s="1"/>
    </row>
    <row r="17" spans="3:6" x14ac:dyDescent="0.3">
      <c r="C17" t="s">
        <v>17</v>
      </c>
      <c r="D17" s="1" t="s">
        <v>23</v>
      </c>
      <c r="E17" s="1"/>
    </row>
    <row r="18" spans="3:6" x14ac:dyDescent="0.3">
      <c r="C18" t="s">
        <v>18</v>
      </c>
      <c r="D18" s="1" t="s">
        <v>26</v>
      </c>
      <c r="E18" s="1"/>
    </row>
    <row r="19" spans="3:6" x14ac:dyDescent="0.3">
      <c r="C19" t="s">
        <v>19</v>
      </c>
      <c r="D19" s="1" t="s">
        <v>28</v>
      </c>
      <c r="E19" s="1"/>
    </row>
    <row r="20" spans="3:6" x14ac:dyDescent="0.3">
      <c r="C20" t="s">
        <v>20</v>
      </c>
      <c r="D20" s="1" t="s">
        <v>27</v>
      </c>
      <c r="E20" s="1"/>
    </row>
    <row r="21" spans="3:6" x14ac:dyDescent="0.3">
      <c r="D21" s="1"/>
      <c r="E21" s="1"/>
    </row>
    <row r="22" spans="3:6" x14ac:dyDescent="0.3">
      <c r="D22" s="1"/>
      <c r="E22" s="1"/>
    </row>
    <row r="23" spans="3:6" x14ac:dyDescent="0.3">
      <c r="D23" s="1"/>
      <c r="E23" s="1"/>
    </row>
    <row r="24" spans="3:6" x14ac:dyDescent="0.3">
      <c r="D24" s="1"/>
      <c r="E24" s="1"/>
      <c r="F24" s="3"/>
    </row>
    <row r="26" spans="3:6" x14ac:dyDescent="0.3">
      <c r="D26" s="1"/>
      <c r="E26" s="1"/>
    </row>
    <row r="27" spans="3:6" x14ac:dyDescent="0.3">
      <c r="D27" s="1"/>
      <c r="E27" s="1"/>
    </row>
    <row r="28" spans="3:6" x14ac:dyDescent="0.3">
      <c r="D28" s="1"/>
      <c r="E28" s="1"/>
    </row>
    <row r="29" spans="3:6" x14ac:dyDescent="0.3">
      <c r="D29" s="1"/>
      <c r="E29" s="1"/>
    </row>
    <row r="30" spans="3:6" x14ac:dyDescent="0.3">
      <c r="D30" s="1"/>
      <c r="E30" s="1"/>
    </row>
    <row r="31" spans="3:6" x14ac:dyDescent="0.3">
      <c r="D31" s="1"/>
      <c r="E31" s="1"/>
    </row>
    <row r="32" spans="3:6" x14ac:dyDescent="0.3">
      <c r="D32" s="1"/>
      <c r="E32" s="1"/>
    </row>
    <row r="33" spans="4:5" x14ac:dyDescent="0.3">
      <c r="D33" s="1"/>
      <c r="E33" s="1"/>
    </row>
    <row r="34" spans="4:5" x14ac:dyDescent="0.3">
      <c r="D34" s="1"/>
      <c r="E34" s="1"/>
    </row>
    <row r="35" spans="4:5" x14ac:dyDescent="0.3">
      <c r="D35" s="1"/>
      <c r="E35" s="1"/>
    </row>
  </sheetData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Holden details</vt:lpstr>
      <vt:lpstr>vendor compariswon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McNeilll</dc:creator>
  <cp:lastModifiedBy>Scott McNeilll</cp:lastModifiedBy>
  <dcterms:created xsi:type="dcterms:W3CDTF">2015-02-28T16:14:04Z</dcterms:created>
  <dcterms:modified xsi:type="dcterms:W3CDTF">2015-03-24T18:01:30Z</dcterms:modified>
</cp:coreProperties>
</file>