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4240" windowHeight="13740"/>
  </bookViews>
  <sheets>
    <sheet name="Jimmy" sheetId="1" r:id="rId1"/>
  </sheets>
  <definedNames>
    <definedName name="Data" localSheetId="0">Jimmy!$A$1:$B$264</definedName>
  </definedNames>
  <calcPr calcId="145621"/>
</workbook>
</file>

<file path=xl/calcChain.xml><?xml version="1.0" encoding="utf-8"?>
<calcChain xmlns="http://schemas.openxmlformats.org/spreadsheetml/2006/main">
  <c r="B57" i="1" l="1"/>
  <c r="B253" i="1" l="1"/>
  <c r="B233" i="1"/>
  <c r="B226" i="1"/>
  <c r="B219" i="1"/>
  <c r="B200" i="1"/>
  <c r="B202" i="1" s="1"/>
  <c r="B191" i="1"/>
  <c r="B178" i="1"/>
  <c r="B168" i="1"/>
  <c r="B132" i="1"/>
  <c r="B118" i="1"/>
  <c r="B124" i="1" s="1"/>
  <c r="B108" i="1"/>
  <c r="B91" i="1"/>
  <c r="B80" i="1"/>
  <c r="B72" i="1"/>
  <c r="B44" i="1"/>
  <c r="B31" i="1"/>
  <c r="B20" i="1"/>
  <c r="B93" i="1" l="1"/>
  <c r="B255" i="1"/>
  <c r="B258" i="1" l="1"/>
</calcChain>
</file>

<file path=xl/sharedStrings.xml><?xml version="1.0" encoding="utf-8"?>
<sst xmlns="http://schemas.openxmlformats.org/spreadsheetml/2006/main" count="230" uniqueCount="229">
  <si>
    <t>Webster Presbyterian Church</t>
  </si>
  <si>
    <t>Analysis of Revenues &amp; Expenses</t>
  </si>
  <si>
    <t xml:space="preserve"> 2013</t>
  </si>
  <si>
    <t>Headings and Account</t>
  </si>
  <si>
    <t>Annual Budget 2013</t>
  </si>
  <si>
    <t>Proposed 2014</t>
  </si>
  <si>
    <t>Revenues</t>
  </si>
  <si>
    <t xml:space="preserve">   Contributions &amp; Revenue</t>
  </si>
  <si>
    <t xml:space="preserve">      Contributions</t>
  </si>
  <si>
    <t xml:space="preserve">               4100 - Support - Pledged</t>
  </si>
  <si>
    <t xml:space="preserve">               4105 - Support - Non-pledged</t>
  </si>
  <si>
    <t xml:space="preserve">               4110 - Support - Prior Year</t>
  </si>
  <si>
    <t xml:space="preserve">               4115 - Loose Plate Offering</t>
  </si>
  <si>
    <t xml:space="preserve">        Total Contributions</t>
  </si>
  <si>
    <t xml:space="preserve">      Other Revenue</t>
  </si>
  <si>
    <t xml:space="preserve">               4135 - Interest Income</t>
  </si>
  <si>
    <t xml:space="preserve">               4140 - Other Income</t>
  </si>
  <si>
    <t xml:space="preserve">               4501 - Interest Income - Bldg Fund</t>
  </si>
  <si>
    <t xml:space="preserve">        Total Other Revenue</t>
  </si>
  <si>
    <t xml:space="preserve">     Total Contributions &amp; Revenue</t>
  </si>
  <si>
    <t>2012 Roll-Thru</t>
  </si>
  <si>
    <t xml:space="preserve">  Total Revenues</t>
  </si>
  <si>
    <t>Expenses</t>
  </si>
  <si>
    <t xml:space="preserve">   Administration/Personnel</t>
  </si>
  <si>
    <t xml:space="preserve">      Office</t>
  </si>
  <si>
    <t xml:space="preserve">               6120 - Computers</t>
  </si>
  <si>
    <t xml:space="preserve">               6140 - Office Supplies</t>
  </si>
  <si>
    <t xml:space="preserve">               6145 - Postage</t>
  </si>
  <si>
    <t xml:space="preserve">               6149 - Stationery</t>
  </si>
  <si>
    <t xml:space="preserve">               6155 - Telephone</t>
  </si>
  <si>
    <t xml:space="preserve">        Total Office</t>
  </si>
  <si>
    <t xml:space="preserve">      Personnel</t>
  </si>
  <si>
    <t xml:space="preserve">          Pastoral Staff</t>
  </si>
  <si>
    <t xml:space="preserve">          Assoc.  Pastor</t>
  </si>
  <si>
    <t>Total Assoc Pastor Terms of Call</t>
  </si>
  <si>
    <t xml:space="preserve">          Interim Pastor</t>
  </si>
  <si>
    <t>Total Interim Pastor Terms of Call</t>
  </si>
  <si>
    <t>Program Staff</t>
  </si>
  <si>
    <t xml:space="preserve">               6008 - Youth Ministry Coordinator</t>
  </si>
  <si>
    <t xml:space="preserve">               6016 - Children Coordinator</t>
  </si>
  <si>
    <t xml:space="preserve">               6062  - Children Coordinator Continuing Education</t>
  </si>
  <si>
    <t xml:space="preserve">               6024 - Assoc. Music Dir.</t>
  </si>
  <si>
    <t xml:space="preserve">               6025 - Music Director Compens</t>
  </si>
  <si>
    <t xml:space="preserve">               6030 - Subst Music Director Compens</t>
  </si>
  <si>
    <t xml:space="preserve">               6035 - Organist Compensation</t>
  </si>
  <si>
    <t xml:space="preserve">               6040 - Subst Organist Compens</t>
  </si>
  <si>
    <t xml:space="preserve">               5179 - Professional Development -Music</t>
  </si>
  <si>
    <t xml:space="preserve">               5256 - Yth Leadership Development</t>
  </si>
  <si>
    <t xml:space="preserve">               5180 - Professional Memberships</t>
  </si>
  <si>
    <t>Total Program Staff</t>
  </si>
  <si>
    <t>Support Staff</t>
  </si>
  <si>
    <t xml:space="preserve">               6020 -  Secretary</t>
  </si>
  <si>
    <t xml:space="preserve">               6021 - Office Temp.</t>
  </si>
  <si>
    <t xml:space="preserve">               6041 - Bookkeeper</t>
  </si>
  <si>
    <t xml:space="preserve">               6055 - Nursery Staff</t>
  </si>
  <si>
    <t>Total Support Staff</t>
  </si>
  <si>
    <t xml:space="preserve">      Pastor Nominating Committee</t>
  </si>
  <si>
    <t xml:space="preserve">               5901 - Pastor Search</t>
  </si>
  <si>
    <t xml:space="preserve">        Total Pastor Nominating Committee</t>
  </si>
  <si>
    <t xml:space="preserve">  General Personnel</t>
  </si>
  <si>
    <t xml:space="preserve">               6060 - Payroll Taxes</t>
  </si>
  <si>
    <t xml:space="preserve">               6131 - Payroll expenses</t>
  </si>
  <si>
    <t xml:space="preserve">               xxxx - Workers Comp Taxes</t>
  </si>
  <si>
    <t xml:space="preserve">               5209 -Background Checks</t>
  </si>
  <si>
    <t xml:space="preserve">        Total General Personnel</t>
  </si>
  <si>
    <t>Total Administration and Personnel</t>
  </si>
  <si>
    <t>Campus Management</t>
  </si>
  <si>
    <t xml:space="preserve">               6045 - Janitorial Services</t>
  </si>
  <si>
    <t xml:space="preserve">               6210 - Custodial Supplies</t>
  </si>
  <si>
    <t xml:space="preserve">               6165 - Copier Maint/Expenses</t>
  </si>
  <si>
    <t xml:space="preserve">               6215 - Fire Alarm</t>
  </si>
  <si>
    <t xml:space="preserve">               6220 - Paper Supplies</t>
  </si>
  <si>
    <t xml:space="preserve">               6225 - Repairs and Maintenance</t>
  </si>
  <si>
    <t xml:space="preserve">               6230 - Lawn Maintenance</t>
  </si>
  <si>
    <t xml:space="preserve">               6240 - Util - Electricity</t>
  </si>
  <si>
    <t xml:space="preserve">               6245 - Util - Gas</t>
  </si>
  <si>
    <t xml:space="preserve">               6250 - Util - Trash</t>
  </si>
  <si>
    <t xml:space="preserve">               6255 - Util - Water</t>
  </si>
  <si>
    <t xml:space="preserve">               xxxx - Electronic Sign</t>
  </si>
  <si>
    <t>Total Campus Management</t>
  </si>
  <si>
    <t xml:space="preserve">   Care</t>
  </si>
  <si>
    <t xml:space="preserve">      Deacons</t>
  </si>
  <si>
    <t xml:space="preserve">               5505 - Deacon Supplies</t>
  </si>
  <si>
    <t xml:space="preserve">               5506 - Deacon Care Baskets</t>
  </si>
  <si>
    <t xml:space="preserve">               5509 - Prayer Chain</t>
  </si>
  <si>
    <t xml:space="preserve">               5510 - Deacon Training</t>
  </si>
  <si>
    <t xml:space="preserve">               5515 - Memorial Receptions</t>
  </si>
  <si>
    <t xml:space="preserve">               5525 - Pastoral Care Discretionary Fund</t>
  </si>
  <si>
    <t xml:space="preserve">     Total Deacons</t>
  </si>
  <si>
    <t xml:space="preserve">    Stephen Ministry</t>
  </si>
  <si>
    <t xml:space="preserve">               5530 - Stephen Ministry</t>
  </si>
  <si>
    <t xml:space="preserve">    Total Stephen Minister</t>
  </si>
  <si>
    <t>Total Care</t>
  </si>
  <si>
    <t xml:space="preserve">      Communications</t>
  </si>
  <si>
    <t xml:space="preserve">               5329 - Print media ads.</t>
  </si>
  <si>
    <t xml:space="preserve">               5332 - Direct mailings</t>
  </si>
  <si>
    <t xml:space="preserve">               xxxx - Brochures</t>
  </si>
  <si>
    <t xml:space="preserve">               5288 - Media &amp; Resource Center</t>
  </si>
  <si>
    <t xml:space="preserve">        Total Communications</t>
  </si>
  <si>
    <t xml:space="preserve">   Fellowship</t>
  </si>
  <si>
    <t xml:space="preserve">               5300 - Kitchen  and Fellowship Supplies</t>
  </si>
  <si>
    <t xml:space="preserve">               5320 - Fellowship Events</t>
  </si>
  <si>
    <t xml:space="preserve"> Total Fellowship</t>
  </si>
  <si>
    <t>Mission</t>
  </si>
  <si>
    <t xml:space="preserve">               5720 - Bay Area Turning Point</t>
  </si>
  <si>
    <t xml:space="preserve">               5725 - CEDEPCA</t>
  </si>
  <si>
    <t xml:space="preserve">               5730 - Camp Cho Yeh</t>
  </si>
  <si>
    <t xml:space="preserve">               5735 - Community Assistance</t>
  </si>
  <si>
    <t xml:space="preserve">               5736 - Family Promise</t>
  </si>
  <si>
    <t xml:space="preserve">               5737 - Guatemala</t>
  </si>
  <si>
    <t xml:space="preserve">               5740 - Habitat for Humanity</t>
  </si>
  <si>
    <t xml:space="preserve">               5743 - Houston Campus Ministry</t>
  </si>
  <si>
    <t xml:space="preserve">               5745 - Hunger Team</t>
  </si>
  <si>
    <t xml:space="preserve">               5746 - Hurricane &amp; Disaster Relief - PDA</t>
  </si>
  <si>
    <t xml:space="preserve">               5749 - Institute for Civility</t>
  </si>
  <si>
    <t xml:space="preserve">               5750 - Interfaith Caring Ministries</t>
  </si>
  <si>
    <t xml:space="preserve">               5751 - Life Center</t>
  </si>
  <si>
    <t xml:space="preserve">               5755 - Meals on Wheels</t>
  </si>
  <si>
    <t xml:space="preserve">               5757 - Member Benevolence</t>
  </si>
  <si>
    <t xml:space="preserve">               5770 - Peacemaking Offering</t>
  </si>
  <si>
    <t xml:space="preserve">               5775 - POP</t>
  </si>
  <si>
    <t xml:space="preserve">               5780 - Presb. Children's Home</t>
  </si>
  <si>
    <t xml:space="preserve">               5782 - Presb. Service Center</t>
  </si>
  <si>
    <t xml:space="preserve">               5785 - Presbytery</t>
  </si>
  <si>
    <t xml:space="preserve">               xxxx - Synod Mission</t>
  </si>
  <si>
    <t xml:space="preserve">               xxxx - General Assembly Mission</t>
  </si>
  <si>
    <t xml:space="preserve">               5790 - Samaritan Counseling Cntr</t>
  </si>
  <si>
    <t xml:space="preserve">               5795 - Seafarer Center</t>
  </si>
  <si>
    <t xml:space="preserve">               5800 - UBUNTU</t>
  </si>
  <si>
    <t xml:space="preserve">               5801 - Vellore Christian Medical College</t>
  </si>
  <si>
    <t xml:space="preserve">               6109 - Presbytery per capita</t>
  </si>
  <si>
    <t xml:space="preserve">               xxxx - Fund for Theological Education</t>
  </si>
  <si>
    <t xml:space="preserve">     Total Mission</t>
  </si>
  <si>
    <t xml:space="preserve">   Nurture</t>
  </si>
  <si>
    <t xml:space="preserve">      Children's Ministry</t>
  </si>
  <si>
    <t xml:space="preserve">               5201 -  Bibles</t>
  </si>
  <si>
    <t xml:space="preserve">               5205 -  CE Supplies</t>
  </si>
  <si>
    <t xml:space="preserve">               5220 -  Music Ministry</t>
  </si>
  <si>
    <t xml:space="preserve">               5225 - Curriculum</t>
  </si>
  <si>
    <t xml:space="preserve">               5250 - Children Special Events</t>
  </si>
  <si>
    <t xml:space="preserve">               5260 - Vacation Bible School</t>
  </si>
  <si>
    <t xml:space="preserve">        Total Children's Ministry</t>
  </si>
  <si>
    <t xml:space="preserve">      Youth Ministry</t>
  </si>
  <si>
    <t xml:space="preserve">               5254 - Bibles</t>
  </si>
  <si>
    <t xml:space="preserve">               5255 -  Mission</t>
  </si>
  <si>
    <t xml:space="preserve">               5257 - Special Events</t>
  </si>
  <si>
    <t xml:space="preserve">               5258 - Christian Education Supplies</t>
  </si>
  <si>
    <t xml:space="preserve">               5265 - Curriculum</t>
  </si>
  <si>
    <t xml:space="preserve">               5270 - Sr. Hi Mission Trip</t>
  </si>
  <si>
    <t xml:space="preserve">               5271 - Jr. Mission Trip</t>
  </si>
  <si>
    <t xml:space="preserve">               5272 - Sr. High Conferences</t>
  </si>
  <si>
    <t xml:space="preserve">               5273 - Jr. High Conferences</t>
  </si>
  <si>
    <t xml:space="preserve">              xxxx - Confirmation Class</t>
  </si>
  <si>
    <t xml:space="preserve">        Total Youth Ministry</t>
  </si>
  <si>
    <t xml:space="preserve">      Adult Ministry</t>
  </si>
  <si>
    <t xml:space="preserve">               5200 - Adult Education</t>
  </si>
  <si>
    <t xml:space="preserve">               5248 - Parenting classes &amp; Workshops</t>
  </si>
  <si>
    <t xml:space="preserve">               5280 - Curriculum</t>
  </si>
  <si>
    <t xml:space="preserve">               5282 - Supplies</t>
  </si>
  <si>
    <t xml:space="preserve">               5269 - Library </t>
  </si>
  <si>
    <t xml:space="preserve">               5289 - Women's Ministry</t>
  </si>
  <si>
    <t xml:space="preserve">        Total Adult Ministry</t>
  </si>
  <si>
    <t xml:space="preserve">     Total Nurture</t>
  </si>
  <si>
    <t xml:space="preserve">  Outreach</t>
  </si>
  <si>
    <t xml:space="preserve">               5330 - Outreach</t>
  </si>
  <si>
    <t xml:space="preserve">        Total Outreach</t>
  </si>
  <si>
    <t xml:space="preserve">     Session</t>
  </si>
  <si>
    <t xml:space="preserve">            6080 -Session</t>
  </si>
  <si>
    <t xml:space="preserve">       Total Session</t>
  </si>
  <si>
    <t xml:space="preserve">   Stewardship &amp; Finance</t>
  </si>
  <si>
    <t xml:space="preserve">               6110 - Bank Charges</t>
  </si>
  <si>
    <t xml:space="preserve">               6135 - Insurance</t>
  </si>
  <si>
    <t xml:space="preserve">               6115 - Interest - Mortgage</t>
  </si>
  <si>
    <t xml:space="preserve">               6150 - Stewardship</t>
  </si>
  <si>
    <t xml:space="preserve">               6290 - Mortgage Principal</t>
  </si>
  <si>
    <t xml:space="preserve">     Total Stewardship &amp; Finance</t>
  </si>
  <si>
    <t xml:space="preserve">   Welcoming</t>
  </si>
  <si>
    <t xml:space="preserve">               5326 - Connecting</t>
  </si>
  <si>
    <t xml:space="preserve">               5328 - Engaging</t>
  </si>
  <si>
    <t xml:space="preserve">               5331 - Hosting</t>
  </si>
  <si>
    <t xml:space="preserve">     Total Welcoming</t>
  </si>
  <si>
    <t>Worship and Music</t>
  </si>
  <si>
    <t xml:space="preserve">   Worship</t>
  </si>
  <si>
    <t xml:space="preserve">               5109 - Audio-Visual Maintenance</t>
  </si>
  <si>
    <t xml:space="preserve">               5185 - Worship Supplies-General</t>
  </si>
  <si>
    <t xml:space="preserve">               5190 - Worship Supply-Communion</t>
  </si>
  <si>
    <t xml:space="preserve">     Total Worship</t>
  </si>
  <si>
    <t>Music</t>
  </si>
  <si>
    <t xml:space="preserve">               5110 - Award Pins</t>
  </si>
  <si>
    <t xml:space="preserve">               5115 - Clinicians</t>
  </si>
  <si>
    <t xml:space="preserve">               5120 - Clinicians -Handbells</t>
  </si>
  <si>
    <t xml:space="preserve">               5125 - Clinicians - Recorder</t>
  </si>
  <si>
    <t xml:space="preserve">               5130 - Handbell Repair/Pads</t>
  </si>
  <si>
    <t xml:space="preserve">               5135 - Licensing</t>
  </si>
  <si>
    <t xml:space="preserve">               5140 - Music - Choirs/Voice</t>
  </si>
  <si>
    <t xml:space="preserve">               5145 - Music - Handbells</t>
  </si>
  <si>
    <t xml:space="preserve">               5147 - Music-Instrumental</t>
  </si>
  <si>
    <t xml:space="preserve">               5150 - Music Software</t>
  </si>
  <si>
    <t xml:space="preserve">               5155 - Music - Recorder</t>
  </si>
  <si>
    <t xml:space="preserve">               5160 - Music - Strings</t>
  </si>
  <si>
    <t xml:space="preserve">               5165 - Organ Maintenance</t>
  </si>
  <si>
    <t xml:space="preserve">               5170 - Organ Tuning</t>
  </si>
  <si>
    <t xml:space="preserve">               5175 - Piano Tuning</t>
  </si>
  <si>
    <t xml:space="preserve">              xxxx - Praise Band</t>
  </si>
  <si>
    <t xml:space="preserve">               5182 - Special Service Musicians</t>
  </si>
  <si>
    <t>Total Music</t>
  </si>
  <si>
    <t>Total Worship and Music</t>
  </si>
  <si>
    <t>Total Expenses</t>
  </si>
  <si>
    <t/>
  </si>
  <si>
    <t xml:space="preserve">               5240 - Program &amp; Support Staff Training</t>
  </si>
  <si>
    <t xml:space="preserve">               5946 - Annual Cash Salary</t>
  </si>
  <si>
    <t xml:space="preserve">               5950 - Study Leave Allowance*</t>
  </si>
  <si>
    <t xml:space="preserve">               5955 - Board of Penision Dues *</t>
  </si>
  <si>
    <t>*= Not part of Effective Salary</t>
  </si>
  <si>
    <t xml:space="preserve">               5960 -  Medical Supplement Voucher</t>
  </si>
  <si>
    <t xml:space="preserve">               5965 -  Pastor Discretionary*</t>
  </si>
  <si>
    <t xml:space="preserve">               5975 - Auto Allowance at IRS Rate*</t>
  </si>
  <si>
    <t xml:space="preserve">               5971 -  Housing and Utility</t>
  </si>
  <si>
    <t xml:space="preserve">               6160 - Cell Phone Allowance*</t>
  </si>
  <si>
    <t xml:space="preserve">               xxxx - Differed Income</t>
  </si>
  <si>
    <t xml:space="preserve">               5980 - Annual Cash Salary</t>
  </si>
  <si>
    <t xml:space="preserve">               5981 - Housing and Utility</t>
  </si>
  <si>
    <t xml:space="preserve">               5982 - Study Leave Allowance*</t>
  </si>
  <si>
    <t xml:space="preserve">               5983 - Auto Allowance at IRS Rate*</t>
  </si>
  <si>
    <t xml:space="preserve">               5984 - Board of Penision Dues *</t>
  </si>
  <si>
    <t xml:space="preserve">               5985 -  Soc. Sec. Compensation *</t>
  </si>
  <si>
    <t xml:space="preserve">               5986 - Medical Supplement Voucher</t>
  </si>
  <si>
    <t xml:space="preserve">               5988 -  Books, Prof. Dues*</t>
  </si>
  <si>
    <t xml:space="preserve">               xxxx - Cell Phone Reimbursement*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</si>
</sst>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##,###,##0.00"/>
  </numFmts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49" fontId="2" fillId="0" borderId="0" xfId="0" applyNumberFormat="1" applyFont="1"/>
    <xf numFmtId="49" fontId="2" fillId="2" borderId="0" xfId="0" applyNumberFormat="1" applyFont="1" applyFill="1"/>
    <xf numFmtId="0" fontId="0" fillId="2" borderId="0" xfId="0" applyFill="1"/>
    <xf numFmtId="0" fontId="2" fillId="2" borderId="0" xfId="0" applyFont="1" applyFill="1" applyAlignment="1">
      <alignment horizontal="center"/>
    </xf>
    <xf numFmtId="49" fontId="0" fillId="0" borderId="0" xfId="0" applyNumberFormat="1"/>
    <xf numFmtId="164" fontId="0" fillId="0" borderId="0" xfId="0" applyNumberFormat="1"/>
    <xf numFmtId="49" fontId="0" fillId="2" borderId="0" xfId="0" applyNumberFormat="1" applyFill="1"/>
    <xf numFmtId="164" fontId="0" fillId="2" borderId="0" xfId="0" applyNumberFormat="1" applyFill="1"/>
    <xf numFmtId="8" fontId="0" fillId="2" borderId="0" xfId="0" applyNumberFormat="1" applyFill="1"/>
    <xf numFmtId="8" fontId="0" fillId="0" borderId="0" xfId="0" applyNumberFormat="1"/>
    <xf numFmtId="49" fontId="3" fillId="0" borderId="0" xfId="0" applyNumberFormat="1" applyFont="1"/>
    <xf numFmtId="49" fontId="2" fillId="0" borderId="0" xfId="0" applyNumberFormat="1" applyFont="1" applyFill="1"/>
    <xf numFmtId="8" fontId="0" fillId="0" borderId="0" xfId="0" applyNumberFormat="1" applyFill="1"/>
    <xf numFmtId="49" fontId="0" fillId="3" borderId="0" xfId="0" applyNumberFormat="1" applyFill="1"/>
    <xf numFmtId="49" fontId="0" fillId="0" borderId="0" xfId="0" applyNumberFormat="1" applyFill="1"/>
    <xf numFmtId="8" fontId="2" fillId="2" borderId="0" xfId="0" applyNumberFormat="1" applyFont="1" applyFill="1"/>
    <xf numFmtId="8" fontId="2" fillId="0" borderId="0" xfId="0" applyNumberFormat="1" applyFont="1"/>
    <xf numFmtId="0" fontId="4" fillId="0" borderId="0" xfId="0" applyFont="1" applyFill="1" applyBorder="1"/>
    <xf numFmtId="8" fontId="1" fillId="0" borderId="0" xfId="0" applyNumberFormat="1" applyFont="1"/>
    <xf numFmtId="49" fontId="3" fillId="0" borderId="0" xfId="0" applyNumberFormat="1" applyFont="1" applyFill="1"/>
    <xf numFmtId="49" fontId="0" fillId="0" borderId="0" xfId="0" applyNumberFormat="1" applyFont="1" applyFill="1"/>
    <xf numFmtId="49" fontId="5" fillId="0" borderId="0" xfId="0" applyNumberFormat="1" applyFont="1"/>
    <xf numFmtId="49" fontId="5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64"/>
  <sheetViews>
    <sheetView tabSelected="1" zoomScaleNormal="100" workbookViewId="0">
      <selection activeCell="D45" sqref="D45"/>
    </sheetView>
  </sheetViews>
  <sheetFormatPr defaultRowHeight="15" x14ac:dyDescent="0.25"/>
  <cols>
    <col min="1" max="1" width="44.5703125" customWidth="1"/>
    <col min="2" max="2" width="18.7109375" bestFit="1" customWidth="1"/>
    <col min="3" max="3" width="20" customWidth="1"/>
    <col min="4" max="4" width="17.7109375" customWidth="1"/>
  </cols>
  <sheetData>
    <row r="1" spans="1:3" x14ac:dyDescent="0.25">
      <c r="A1" s="1" t="s">
        <v>0</v>
      </c>
    </row>
    <row r="2" spans="1:3" x14ac:dyDescent="0.25">
      <c r="A2" s="2" t="s">
        <v>1</v>
      </c>
      <c r="B2" s="3"/>
    </row>
    <row r="3" spans="1:3" x14ac:dyDescent="0.25">
      <c r="A3" s="1" t="s">
        <v>2</v>
      </c>
    </row>
    <row r="4" spans="1:3" x14ac:dyDescent="0.25">
      <c r="A4" s="4" t="s">
        <v>3</v>
      </c>
      <c r="B4" s="4" t="s">
        <v>4</v>
      </c>
      <c r="C4" s="4" t="s">
        <v>5</v>
      </c>
    </row>
    <row r="5" spans="1:3" ht="18.75" x14ac:dyDescent="0.3">
      <c r="A5" s="22" t="s">
        <v>6</v>
      </c>
      <c r="B5" s="6"/>
    </row>
    <row r="6" spans="1:3" x14ac:dyDescent="0.25">
      <c r="A6" s="7" t="s">
        <v>7</v>
      </c>
      <c r="B6" s="8"/>
      <c r="C6" s="8"/>
    </row>
    <row r="7" spans="1:3" x14ac:dyDescent="0.25">
      <c r="A7" s="5" t="s">
        <v>8</v>
      </c>
      <c r="B7" s="6"/>
    </row>
    <row r="8" spans="1:3" x14ac:dyDescent="0.25">
      <c r="A8" s="7" t="s">
        <v>9</v>
      </c>
      <c r="B8" s="9">
        <v>594792</v>
      </c>
      <c r="C8" s="10"/>
    </row>
    <row r="9" spans="1:3" x14ac:dyDescent="0.25">
      <c r="A9" s="5" t="s">
        <v>10</v>
      </c>
      <c r="B9" s="10">
        <v>32423</v>
      </c>
      <c r="C9" s="10"/>
    </row>
    <row r="10" spans="1:3" x14ac:dyDescent="0.25">
      <c r="A10" s="7" t="s">
        <v>11</v>
      </c>
      <c r="B10" s="9">
        <v>0</v>
      </c>
      <c r="C10" s="10"/>
    </row>
    <row r="11" spans="1:3" x14ac:dyDescent="0.25">
      <c r="A11" s="5" t="s">
        <v>12</v>
      </c>
      <c r="B11" s="10">
        <v>0</v>
      </c>
      <c r="C11" s="10"/>
    </row>
    <row r="12" spans="1:3" x14ac:dyDescent="0.25">
      <c r="A12" s="7" t="s">
        <v>13</v>
      </c>
      <c r="B12" s="9">
        <v>627215</v>
      </c>
      <c r="C12" s="10"/>
    </row>
    <row r="13" spans="1:3" x14ac:dyDescent="0.25">
      <c r="A13" s="5" t="s">
        <v>14</v>
      </c>
      <c r="B13" s="10"/>
      <c r="C13" s="10"/>
    </row>
    <row r="14" spans="1:3" x14ac:dyDescent="0.25">
      <c r="A14" s="7" t="s">
        <v>15</v>
      </c>
      <c r="B14" s="9">
        <v>0</v>
      </c>
      <c r="C14" s="10"/>
    </row>
    <row r="15" spans="1:3" x14ac:dyDescent="0.25">
      <c r="A15" s="5" t="s">
        <v>16</v>
      </c>
      <c r="B15" s="10">
        <v>0</v>
      </c>
      <c r="C15" s="10"/>
    </row>
    <row r="16" spans="1:3" x14ac:dyDescent="0.25">
      <c r="A16" s="7" t="s">
        <v>17</v>
      </c>
      <c r="B16" s="9">
        <v>0</v>
      </c>
      <c r="C16" s="10"/>
    </row>
    <row r="17" spans="1:3" x14ac:dyDescent="0.25">
      <c r="A17" s="5" t="s">
        <v>18</v>
      </c>
      <c r="B17" s="10">
        <v>0</v>
      </c>
      <c r="C17" s="10"/>
    </row>
    <row r="18" spans="1:3" x14ac:dyDescent="0.25">
      <c r="A18" s="7" t="s">
        <v>19</v>
      </c>
      <c r="B18" s="9">
        <v>627215</v>
      </c>
      <c r="C18" s="10"/>
    </row>
    <row r="19" spans="1:3" x14ac:dyDescent="0.25">
      <c r="A19" s="7" t="s">
        <v>20</v>
      </c>
      <c r="B19" s="9">
        <v>42157</v>
      </c>
      <c r="C19" s="10"/>
    </row>
    <row r="20" spans="1:3" x14ac:dyDescent="0.25">
      <c r="A20" s="5" t="s">
        <v>21</v>
      </c>
      <c r="B20" s="10">
        <f>SUM(B18:B19)</f>
        <v>669372</v>
      </c>
      <c r="C20" s="10"/>
    </row>
    <row r="21" spans="1:3" x14ac:dyDescent="0.25">
      <c r="A21" s="5"/>
      <c r="B21" s="10"/>
      <c r="C21" s="10"/>
    </row>
    <row r="22" spans="1:3" ht="18.75" x14ac:dyDescent="0.3">
      <c r="A22" s="23" t="s">
        <v>22</v>
      </c>
      <c r="B22" s="9"/>
      <c r="C22" s="10"/>
    </row>
    <row r="23" spans="1:3" x14ac:dyDescent="0.25">
      <c r="A23" s="7"/>
      <c r="B23" s="9"/>
      <c r="C23" s="10"/>
    </row>
    <row r="24" spans="1:3" ht="15.75" x14ac:dyDescent="0.25">
      <c r="A24" s="11" t="s">
        <v>23</v>
      </c>
      <c r="B24" s="10"/>
      <c r="C24" s="10"/>
    </row>
    <row r="25" spans="1:3" x14ac:dyDescent="0.25">
      <c r="A25" s="1" t="s">
        <v>24</v>
      </c>
      <c r="B25" s="10"/>
      <c r="C25" s="10"/>
    </row>
    <row r="26" spans="1:3" x14ac:dyDescent="0.25">
      <c r="A26" s="7" t="s">
        <v>25</v>
      </c>
      <c r="B26" s="9">
        <v>6400</v>
      </c>
      <c r="C26" s="10"/>
    </row>
    <row r="27" spans="1:3" x14ac:dyDescent="0.25">
      <c r="A27" s="7" t="s">
        <v>26</v>
      </c>
      <c r="B27" s="9">
        <v>4110</v>
      </c>
      <c r="C27" s="10"/>
    </row>
    <row r="28" spans="1:3" x14ac:dyDescent="0.25">
      <c r="A28" s="5" t="s">
        <v>27</v>
      </c>
      <c r="B28" s="10">
        <v>3400</v>
      </c>
      <c r="C28" s="10"/>
    </row>
    <row r="29" spans="1:3" x14ac:dyDescent="0.25">
      <c r="A29" s="7" t="s">
        <v>28</v>
      </c>
      <c r="B29" s="9">
        <v>2600</v>
      </c>
      <c r="C29" s="10"/>
    </row>
    <row r="30" spans="1:3" x14ac:dyDescent="0.25">
      <c r="A30" s="5" t="s">
        <v>29</v>
      </c>
      <c r="B30" s="10">
        <v>3200</v>
      </c>
      <c r="C30" s="10"/>
    </row>
    <row r="31" spans="1:3" x14ac:dyDescent="0.25">
      <c r="A31" s="2" t="s">
        <v>30</v>
      </c>
      <c r="B31" s="9">
        <f>SUM(B26:B30)</f>
        <v>19710</v>
      </c>
      <c r="C31" s="10"/>
    </row>
    <row r="32" spans="1:3" x14ac:dyDescent="0.25">
      <c r="A32" s="7"/>
      <c r="B32" s="9"/>
      <c r="C32" s="10"/>
    </row>
    <row r="33" spans="1:4" x14ac:dyDescent="0.25">
      <c r="A33" s="2" t="s">
        <v>31</v>
      </c>
      <c r="B33" s="9"/>
      <c r="C33" s="10"/>
    </row>
    <row r="34" spans="1:4" x14ac:dyDescent="0.25">
      <c r="A34" s="12" t="s">
        <v>32</v>
      </c>
      <c r="B34" s="13"/>
      <c r="C34" s="10"/>
    </row>
    <row r="35" spans="1:4" x14ac:dyDescent="0.25">
      <c r="A35" s="2" t="s">
        <v>33</v>
      </c>
      <c r="B35" s="9"/>
      <c r="C35" s="10"/>
    </row>
    <row r="36" spans="1:4" x14ac:dyDescent="0.25">
      <c r="A36" s="5" t="s">
        <v>210</v>
      </c>
      <c r="B36" s="10">
        <v>26375</v>
      </c>
      <c r="C36" s="10"/>
    </row>
    <row r="37" spans="1:4" x14ac:dyDescent="0.25">
      <c r="A37" s="7" t="s">
        <v>211</v>
      </c>
      <c r="B37" s="9">
        <v>1700</v>
      </c>
      <c r="C37" s="10"/>
      <c r="D37" t="s">
        <v>213</v>
      </c>
    </row>
    <row r="38" spans="1:4" x14ac:dyDescent="0.25">
      <c r="A38" s="5" t="s">
        <v>212</v>
      </c>
      <c r="B38" s="10">
        <v>16954</v>
      </c>
      <c r="C38" s="10"/>
    </row>
    <row r="39" spans="1:4" x14ac:dyDescent="0.25">
      <c r="A39" s="7" t="s">
        <v>214</v>
      </c>
      <c r="B39" s="9">
        <v>2500</v>
      </c>
      <c r="C39" s="10"/>
    </row>
    <row r="40" spans="1:4" x14ac:dyDescent="0.25">
      <c r="A40" s="5" t="s">
        <v>215</v>
      </c>
      <c r="B40" s="10">
        <v>1000</v>
      </c>
    </row>
    <row r="41" spans="1:4" x14ac:dyDescent="0.25">
      <c r="A41" s="7" t="s">
        <v>217</v>
      </c>
      <c r="B41" s="9">
        <v>22500</v>
      </c>
    </row>
    <row r="42" spans="1:4" x14ac:dyDescent="0.25">
      <c r="A42" s="5" t="s">
        <v>216</v>
      </c>
      <c r="B42" s="10">
        <v>7200</v>
      </c>
      <c r="C42" s="10"/>
    </row>
    <row r="43" spans="1:4" x14ac:dyDescent="0.25">
      <c r="A43" s="5" t="s">
        <v>218</v>
      </c>
      <c r="B43" s="10">
        <v>1200</v>
      </c>
      <c r="C43" s="10"/>
    </row>
    <row r="44" spans="1:4" x14ac:dyDescent="0.25">
      <c r="A44" s="1" t="s">
        <v>34</v>
      </c>
      <c r="B44" s="10">
        <f>SUM(B36:B43)</f>
        <v>79429</v>
      </c>
      <c r="C44" s="10"/>
    </row>
    <row r="45" spans="1:4" x14ac:dyDescent="0.25">
      <c r="A45" s="5"/>
      <c r="B45" s="10"/>
      <c r="C45" s="10"/>
    </row>
    <row r="46" spans="1:4" x14ac:dyDescent="0.25">
      <c r="A46" s="1" t="s">
        <v>35</v>
      </c>
      <c r="B46" s="10"/>
      <c r="C46" s="10"/>
    </row>
    <row r="47" spans="1:4" x14ac:dyDescent="0.25">
      <c r="A47" s="7" t="s">
        <v>220</v>
      </c>
      <c r="B47" s="9">
        <v>22500</v>
      </c>
      <c r="C47" s="10"/>
    </row>
    <row r="48" spans="1:4" x14ac:dyDescent="0.25">
      <c r="A48" s="5" t="s">
        <v>221</v>
      </c>
      <c r="B48" s="10">
        <v>30000</v>
      </c>
      <c r="C48" s="10"/>
    </row>
    <row r="49" spans="1:3" x14ac:dyDescent="0.25">
      <c r="A49" s="7" t="s">
        <v>222</v>
      </c>
      <c r="B49" s="9">
        <v>1700</v>
      </c>
      <c r="C49" s="10"/>
    </row>
    <row r="50" spans="1:3" x14ac:dyDescent="0.25">
      <c r="A50" s="5" t="s">
        <v>223</v>
      </c>
      <c r="B50" s="10">
        <v>4000</v>
      </c>
      <c r="C50" s="10"/>
    </row>
    <row r="51" spans="1:3" x14ac:dyDescent="0.25">
      <c r="A51" s="7" t="s">
        <v>224</v>
      </c>
      <c r="B51" s="13">
        <v>18975</v>
      </c>
      <c r="C51" s="10"/>
    </row>
    <row r="52" spans="1:3" x14ac:dyDescent="0.25">
      <c r="A52" s="5" t="s">
        <v>225</v>
      </c>
      <c r="B52" s="13">
        <v>4738</v>
      </c>
      <c r="C52" s="10"/>
    </row>
    <row r="53" spans="1:3" x14ac:dyDescent="0.25">
      <c r="A53" s="7" t="s">
        <v>226</v>
      </c>
      <c r="B53" s="9">
        <v>2500</v>
      </c>
      <c r="C53" s="10"/>
    </row>
    <row r="54" spans="1:3" x14ac:dyDescent="0.25">
      <c r="A54" s="5" t="s">
        <v>227</v>
      </c>
      <c r="B54" s="10">
        <v>1000</v>
      </c>
      <c r="C54" s="10"/>
    </row>
    <row r="55" spans="1:3" x14ac:dyDescent="0.25">
      <c r="A55" s="5" t="s">
        <v>228</v>
      </c>
      <c r="B55" s="10">
        <v>1200</v>
      </c>
      <c r="C55" s="10"/>
    </row>
    <row r="56" spans="1:3" x14ac:dyDescent="0.25">
      <c r="A56" s="5" t="s">
        <v>219</v>
      </c>
      <c r="B56" s="10">
        <v>2500</v>
      </c>
      <c r="C56" s="10"/>
    </row>
    <row r="57" spans="1:3" x14ac:dyDescent="0.25">
      <c r="A57" s="1" t="s">
        <v>36</v>
      </c>
      <c r="B57" s="10">
        <f>SUM(B47:B56)</f>
        <v>89113</v>
      </c>
      <c r="C57" s="10"/>
    </row>
    <row r="58" spans="1:3" x14ac:dyDescent="0.25">
      <c r="A58" s="5"/>
      <c r="B58" s="10"/>
      <c r="C58" s="10"/>
    </row>
    <row r="59" spans="1:3" x14ac:dyDescent="0.25">
      <c r="A59" s="1" t="s">
        <v>37</v>
      </c>
      <c r="B59" s="10"/>
      <c r="C59" s="10"/>
    </row>
    <row r="60" spans="1:3" x14ac:dyDescent="0.25">
      <c r="A60" s="7" t="s">
        <v>38</v>
      </c>
      <c r="B60" s="9">
        <v>18000</v>
      </c>
      <c r="C60" s="10"/>
    </row>
    <row r="61" spans="1:3" x14ac:dyDescent="0.25">
      <c r="A61" s="5" t="s">
        <v>39</v>
      </c>
      <c r="B61" s="10">
        <v>27140</v>
      </c>
      <c r="C61" s="10"/>
    </row>
    <row r="62" spans="1:3" x14ac:dyDescent="0.25">
      <c r="A62" s="5" t="s">
        <v>40</v>
      </c>
      <c r="B62" s="10">
        <v>800</v>
      </c>
      <c r="C62" s="10"/>
    </row>
    <row r="63" spans="1:3" x14ac:dyDescent="0.25">
      <c r="A63" s="7" t="s">
        <v>41</v>
      </c>
      <c r="B63" s="9">
        <v>15913</v>
      </c>
      <c r="C63" s="10"/>
    </row>
    <row r="64" spans="1:3" x14ac:dyDescent="0.25">
      <c r="A64" s="5" t="s">
        <v>42</v>
      </c>
      <c r="B64" s="10">
        <v>24400</v>
      </c>
      <c r="C64" s="10"/>
    </row>
    <row r="65" spans="1:4" x14ac:dyDescent="0.25">
      <c r="A65" s="7" t="s">
        <v>43</v>
      </c>
      <c r="B65" s="9">
        <v>300</v>
      </c>
      <c r="C65" s="10"/>
    </row>
    <row r="66" spans="1:4" x14ac:dyDescent="0.25">
      <c r="A66" s="5" t="s">
        <v>44</v>
      </c>
      <c r="B66" s="10">
        <v>18711</v>
      </c>
      <c r="C66" s="10"/>
    </row>
    <row r="67" spans="1:4" x14ac:dyDescent="0.25">
      <c r="A67" s="7" t="s">
        <v>45</v>
      </c>
      <c r="B67" s="9">
        <v>300</v>
      </c>
    </row>
    <row r="68" spans="1:4" x14ac:dyDescent="0.25">
      <c r="A68" s="14" t="s">
        <v>46</v>
      </c>
      <c r="B68" s="10">
        <v>700</v>
      </c>
      <c r="C68" s="10"/>
    </row>
    <row r="69" spans="1:4" x14ac:dyDescent="0.25">
      <c r="A69" s="5" t="s">
        <v>209</v>
      </c>
      <c r="B69" s="10">
        <v>300</v>
      </c>
      <c r="C69" s="10"/>
    </row>
    <row r="70" spans="1:4" x14ac:dyDescent="0.25">
      <c r="A70" s="5" t="s">
        <v>47</v>
      </c>
      <c r="B70" s="10">
        <v>500</v>
      </c>
      <c r="C70" s="10"/>
    </row>
    <row r="71" spans="1:4" x14ac:dyDescent="0.25">
      <c r="A71" s="15" t="s">
        <v>48</v>
      </c>
      <c r="B71" s="13">
        <v>400</v>
      </c>
      <c r="C71" s="10"/>
    </row>
    <row r="72" spans="1:4" x14ac:dyDescent="0.25">
      <c r="A72" s="2" t="s">
        <v>49</v>
      </c>
      <c r="B72" s="9">
        <f>SUM(B60:B71)</f>
        <v>107464</v>
      </c>
      <c r="C72" s="10"/>
    </row>
    <row r="73" spans="1:4" x14ac:dyDescent="0.25">
      <c r="A73" s="7"/>
      <c r="B73" s="9"/>
      <c r="C73" s="7"/>
      <c r="D73" s="9"/>
    </row>
    <row r="74" spans="1:4" x14ac:dyDescent="0.25">
      <c r="A74" s="2" t="s">
        <v>50</v>
      </c>
      <c r="B74" s="9"/>
      <c r="C74" s="10"/>
    </row>
    <row r="75" spans="1:4" x14ac:dyDescent="0.25">
      <c r="A75" s="7" t="s">
        <v>51</v>
      </c>
      <c r="B75" s="9">
        <v>20090</v>
      </c>
      <c r="C75" s="10"/>
    </row>
    <row r="76" spans="1:4" x14ac:dyDescent="0.25">
      <c r="A76" s="5" t="s">
        <v>52</v>
      </c>
      <c r="B76" s="10">
        <v>0</v>
      </c>
      <c r="C76" s="10"/>
    </row>
    <row r="77" spans="1:4" x14ac:dyDescent="0.25">
      <c r="A77" s="5" t="s">
        <v>53</v>
      </c>
      <c r="B77" s="10">
        <v>12300</v>
      </c>
    </row>
    <row r="78" spans="1:4" x14ac:dyDescent="0.25">
      <c r="A78" s="7" t="s">
        <v>54</v>
      </c>
      <c r="B78" s="9">
        <v>13276</v>
      </c>
      <c r="C78" s="10"/>
    </row>
    <row r="79" spans="1:4" x14ac:dyDescent="0.25">
      <c r="C79" s="10"/>
    </row>
    <row r="80" spans="1:4" x14ac:dyDescent="0.25">
      <c r="A80" s="2" t="s">
        <v>55</v>
      </c>
      <c r="B80" s="9">
        <f>SUM(B75:B79)</f>
        <v>45666</v>
      </c>
      <c r="C80" s="10"/>
    </row>
    <row r="81" spans="1:4" x14ac:dyDescent="0.25">
      <c r="A81" s="2"/>
      <c r="B81" s="9"/>
      <c r="C81" s="10"/>
    </row>
    <row r="82" spans="1:4" x14ac:dyDescent="0.25">
      <c r="A82" s="1" t="s">
        <v>56</v>
      </c>
      <c r="B82" s="10"/>
    </row>
    <row r="83" spans="1:4" x14ac:dyDescent="0.25">
      <c r="A83" s="7" t="s">
        <v>57</v>
      </c>
      <c r="B83" s="9">
        <v>5000</v>
      </c>
      <c r="C83" s="7"/>
      <c r="D83" s="9"/>
    </row>
    <row r="84" spans="1:4" x14ac:dyDescent="0.25">
      <c r="A84" s="1" t="s">
        <v>58</v>
      </c>
      <c r="B84" s="10">
        <v>5000</v>
      </c>
      <c r="C84" s="10"/>
    </row>
    <row r="85" spans="1:4" x14ac:dyDescent="0.25">
      <c r="C85" s="10"/>
    </row>
    <row r="86" spans="1:4" x14ac:dyDescent="0.25">
      <c r="A86" s="2" t="s">
        <v>59</v>
      </c>
      <c r="B86" s="9"/>
      <c r="C86" s="10"/>
    </row>
    <row r="87" spans="1:4" x14ac:dyDescent="0.25">
      <c r="A87" s="5" t="s">
        <v>60</v>
      </c>
      <c r="B87" s="10">
        <v>11463</v>
      </c>
      <c r="C87" s="10"/>
    </row>
    <row r="88" spans="1:4" x14ac:dyDescent="0.25">
      <c r="A88" s="5" t="s">
        <v>61</v>
      </c>
      <c r="B88" s="10">
        <v>3500</v>
      </c>
      <c r="C88" s="5"/>
      <c r="D88" s="10"/>
    </row>
    <row r="89" spans="1:4" x14ac:dyDescent="0.25">
      <c r="A89" s="5" t="s">
        <v>62</v>
      </c>
      <c r="B89" s="10"/>
      <c r="C89" s="10"/>
    </row>
    <row r="90" spans="1:4" x14ac:dyDescent="0.25">
      <c r="A90" s="7" t="s">
        <v>63</v>
      </c>
      <c r="B90" s="9">
        <v>350</v>
      </c>
      <c r="C90" s="10"/>
    </row>
    <row r="91" spans="1:4" x14ac:dyDescent="0.25">
      <c r="A91" s="2" t="s">
        <v>64</v>
      </c>
      <c r="B91" s="9">
        <f>SUM(B87:B90)</f>
        <v>15313</v>
      </c>
      <c r="C91" s="10"/>
    </row>
    <row r="92" spans="1:4" x14ac:dyDescent="0.25">
      <c r="A92" s="2"/>
      <c r="B92" s="9"/>
      <c r="C92" s="10"/>
    </row>
    <row r="93" spans="1:4" x14ac:dyDescent="0.25">
      <c r="A93" s="2" t="s">
        <v>65</v>
      </c>
      <c r="B93" s="16">
        <f>B91+B84+B80+B72+B57+B44+B31</f>
        <v>361695</v>
      </c>
      <c r="C93" s="10"/>
    </row>
    <row r="94" spans="1:4" x14ac:dyDescent="0.25">
      <c r="A94" s="2"/>
      <c r="B94" s="9"/>
      <c r="C94" s="10"/>
    </row>
    <row r="95" spans="1:4" x14ac:dyDescent="0.25">
      <c r="A95" s="1" t="s">
        <v>66</v>
      </c>
      <c r="B95" s="10"/>
      <c r="C95" s="10"/>
    </row>
    <row r="96" spans="1:4" x14ac:dyDescent="0.25">
      <c r="A96" s="7" t="s">
        <v>67</v>
      </c>
      <c r="B96" s="9">
        <v>17940</v>
      </c>
      <c r="C96" s="10"/>
    </row>
    <row r="97" spans="1:3" x14ac:dyDescent="0.25">
      <c r="A97" s="5" t="s">
        <v>68</v>
      </c>
      <c r="B97" s="10">
        <v>1000</v>
      </c>
      <c r="C97" s="10"/>
    </row>
    <row r="98" spans="1:3" x14ac:dyDescent="0.25">
      <c r="A98" s="5" t="s">
        <v>69</v>
      </c>
      <c r="B98" s="10">
        <v>12000</v>
      </c>
      <c r="C98" s="10"/>
    </row>
    <row r="99" spans="1:3" x14ac:dyDescent="0.25">
      <c r="A99" s="7" t="s">
        <v>70</v>
      </c>
      <c r="B99" s="9">
        <v>2200</v>
      </c>
      <c r="C99" s="10"/>
    </row>
    <row r="100" spans="1:3" x14ac:dyDescent="0.25">
      <c r="A100" s="5" t="s">
        <v>71</v>
      </c>
      <c r="B100" s="10">
        <v>1500</v>
      </c>
      <c r="C100" s="10"/>
    </row>
    <row r="101" spans="1:3" x14ac:dyDescent="0.25">
      <c r="A101" s="7" t="s">
        <v>72</v>
      </c>
      <c r="B101" s="9">
        <v>20900</v>
      </c>
      <c r="C101" s="10"/>
    </row>
    <row r="102" spans="1:3" x14ac:dyDescent="0.25">
      <c r="A102" s="5" t="s">
        <v>73</v>
      </c>
      <c r="B102" s="10">
        <v>9700</v>
      </c>
      <c r="C102" s="10"/>
    </row>
    <row r="103" spans="1:3" x14ac:dyDescent="0.25">
      <c r="A103" s="7" t="s">
        <v>74</v>
      </c>
      <c r="B103" s="9">
        <v>37000</v>
      </c>
      <c r="C103" s="10"/>
    </row>
    <row r="104" spans="1:3" x14ac:dyDescent="0.25">
      <c r="A104" s="5" t="s">
        <v>75</v>
      </c>
      <c r="B104" s="10">
        <v>930</v>
      </c>
      <c r="C104" s="10"/>
    </row>
    <row r="105" spans="1:3" x14ac:dyDescent="0.25">
      <c r="A105" s="7" t="s">
        <v>76</v>
      </c>
      <c r="B105" s="9">
        <v>1275</v>
      </c>
      <c r="C105" s="10"/>
    </row>
    <row r="106" spans="1:3" x14ac:dyDescent="0.25">
      <c r="A106" s="5" t="s">
        <v>77</v>
      </c>
      <c r="B106" s="10">
        <v>3000</v>
      </c>
    </row>
    <row r="107" spans="1:3" x14ac:dyDescent="0.25">
      <c r="A107" s="5" t="s">
        <v>78</v>
      </c>
      <c r="B107" s="10"/>
      <c r="C107" s="5"/>
    </row>
    <row r="108" spans="1:3" x14ac:dyDescent="0.25">
      <c r="A108" s="2" t="s">
        <v>79</v>
      </c>
      <c r="B108" s="16">
        <f>SUM(B96:B107)</f>
        <v>107445</v>
      </c>
      <c r="C108" s="10"/>
    </row>
    <row r="109" spans="1:3" x14ac:dyDescent="0.25">
      <c r="A109" s="2"/>
      <c r="B109" s="9"/>
      <c r="C109" s="10"/>
    </row>
    <row r="110" spans="1:3" x14ac:dyDescent="0.25">
      <c r="A110" s="1" t="s">
        <v>80</v>
      </c>
      <c r="B110" s="10"/>
      <c r="C110" s="10"/>
    </row>
    <row r="111" spans="1:3" x14ac:dyDescent="0.25">
      <c r="A111" s="2" t="s">
        <v>81</v>
      </c>
      <c r="B111" s="9"/>
      <c r="C111" s="10"/>
    </row>
    <row r="112" spans="1:3" x14ac:dyDescent="0.25">
      <c r="A112" s="5" t="s">
        <v>82</v>
      </c>
      <c r="B112" s="10">
        <v>300</v>
      </c>
      <c r="C112" s="10"/>
    </row>
    <row r="113" spans="1:3" x14ac:dyDescent="0.25">
      <c r="A113" s="7" t="s">
        <v>83</v>
      </c>
      <c r="B113" s="9">
        <v>0</v>
      </c>
      <c r="C113" s="10"/>
    </row>
    <row r="114" spans="1:3" x14ac:dyDescent="0.25">
      <c r="A114" s="5" t="s">
        <v>84</v>
      </c>
      <c r="B114" s="10">
        <v>0</v>
      </c>
    </row>
    <row r="115" spans="1:3" x14ac:dyDescent="0.25">
      <c r="A115" s="7" t="s">
        <v>85</v>
      </c>
      <c r="B115" s="9">
        <v>60</v>
      </c>
      <c r="C115" s="10"/>
    </row>
    <row r="116" spans="1:3" x14ac:dyDescent="0.25">
      <c r="A116" s="5" t="s">
        <v>86</v>
      </c>
      <c r="B116" s="10">
        <v>50</v>
      </c>
      <c r="C116" s="10"/>
    </row>
    <row r="117" spans="1:3" x14ac:dyDescent="0.25">
      <c r="A117" s="7" t="s">
        <v>87</v>
      </c>
      <c r="B117" s="9">
        <v>375</v>
      </c>
      <c r="C117" s="10"/>
    </row>
    <row r="118" spans="1:3" x14ac:dyDescent="0.25">
      <c r="A118" s="1" t="s">
        <v>88</v>
      </c>
      <c r="B118" s="10">
        <f>SUM(B112:B117)</f>
        <v>785</v>
      </c>
      <c r="C118" s="10"/>
    </row>
    <row r="119" spans="1:3" x14ac:dyDescent="0.25">
      <c r="A119" s="5"/>
      <c r="B119" s="10"/>
      <c r="C119" s="10"/>
    </row>
    <row r="120" spans="1:3" x14ac:dyDescent="0.25">
      <c r="A120" s="1" t="s">
        <v>89</v>
      </c>
      <c r="B120" s="10"/>
      <c r="C120" s="10"/>
    </row>
    <row r="121" spans="1:3" x14ac:dyDescent="0.25">
      <c r="A121" s="5" t="s">
        <v>90</v>
      </c>
      <c r="B121" s="10">
        <v>315</v>
      </c>
      <c r="C121" s="10"/>
    </row>
    <row r="122" spans="1:3" x14ac:dyDescent="0.25">
      <c r="A122" s="1" t="s">
        <v>91</v>
      </c>
      <c r="B122" s="10">
        <v>315</v>
      </c>
      <c r="C122" s="10"/>
    </row>
    <row r="123" spans="1:3" x14ac:dyDescent="0.25">
      <c r="A123" s="1"/>
      <c r="B123" s="10"/>
      <c r="C123" s="10"/>
    </row>
    <row r="124" spans="1:3" x14ac:dyDescent="0.25">
      <c r="A124" s="1" t="s">
        <v>92</v>
      </c>
      <c r="B124" s="17">
        <f>B122+B118</f>
        <v>1100</v>
      </c>
      <c r="C124" s="10"/>
    </row>
    <row r="125" spans="1:3" x14ac:dyDescent="0.25">
      <c r="A125" s="1"/>
      <c r="B125" s="10"/>
      <c r="C125" s="10"/>
    </row>
    <row r="126" spans="1:3" x14ac:dyDescent="0.25">
      <c r="A126" s="1" t="s">
        <v>93</v>
      </c>
      <c r="B126" s="10"/>
      <c r="C126" s="10"/>
    </row>
    <row r="127" spans="1:3" x14ac:dyDescent="0.25">
      <c r="A127" s="7" t="s">
        <v>94</v>
      </c>
      <c r="B127" s="9">
        <v>3000</v>
      </c>
      <c r="C127" s="10"/>
    </row>
    <row r="128" spans="1:3" x14ac:dyDescent="0.25">
      <c r="A128" s="5" t="s">
        <v>95</v>
      </c>
      <c r="B128" s="10">
        <v>0</v>
      </c>
      <c r="C128" s="10"/>
    </row>
    <row r="129" spans="1:3" x14ac:dyDescent="0.25">
      <c r="A129" s="5" t="s">
        <v>96</v>
      </c>
      <c r="B129" s="10">
        <v>0</v>
      </c>
      <c r="C129" s="10"/>
    </row>
    <row r="130" spans="1:3" x14ac:dyDescent="0.25">
      <c r="A130" s="5" t="s">
        <v>97</v>
      </c>
      <c r="B130" s="10">
        <v>0</v>
      </c>
      <c r="C130" s="10"/>
    </row>
    <row r="131" spans="1:3" x14ac:dyDescent="0.25">
      <c r="B131" s="10"/>
      <c r="C131" s="10"/>
    </row>
    <row r="132" spans="1:3" x14ac:dyDescent="0.25">
      <c r="A132" s="2" t="s">
        <v>98</v>
      </c>
      <c r="B132" s="16">
        <f>SUM(B127:B131)</f>
        <v>3000</v>
      </c>
      <c r="C132" s="10"/>
    </row>
    <row r="133" spans="1:3" x14ac:dyDescent="0.25">
      <c r="A133" s="1"/>
      <c r="B133" s="10"/>
      <c r="C133" s="10"/>
    </row>
    <row r="134" spans="1:3" x14ac:dyDescent="0.25">
      <c r="A134" s="1" t="s">
        <v>99</v>
      </c>
      <c r="B134" s="10"/>
      <c r="C134" s="10"/>
    </row>
    <row r="135" spans="1:3" x14ac:dyDescent="0.25">
      <c r="A135" s="7" t="s">
        <v>100</v>
      </c>
      <c r="B135" s="9">
        <v>2100</v>
      </c>
      <c r="C135" s="10"/>
    </row>
    <row r="136" spans="1:3" x14ac:dyDescent="0.25">
      <c r="A136" s="5" t="s">
        <v>101</v>
      </c>
      <c r="B136" s="10">
        <v>0</v>
      </c>
      <c r="C136" s="10"/>
    </row>
    <row r="137" spans="1:3" x14ac:dyDescent="0.25">
      <c r="A137" s="2" t="s">
        <v>102</v>
      </c>
      <c r="B137" s="16">
        <v>2100</v>
      </c>
      <c r="C137" s="10"/>
    </row>
    <row r="138" spans="1:3" x14ac:dyDescent="0.25">
      <c r="A138" s="2"/>
      <c r="B138" s="9"/>
      <c r="C138" s="10"/>
    </row>
    <row r="139" spans="1:3" x14ac:dyDescent="0.25">
      <c r="A139" s="1" t="s">
        <v>103</v>
      </c>
      <c r="B139" s="10"/>
      <c r="C139" s="10"/>
    </row>
    <row r="140" spans="1:3" x14ac:dyDescent="0.25">
      <c r="A140" s="7" t="s">
        <v>104</v>
      </c>
      <c r="B140" s="9">
        <v>500</v>
      </c>
      <c r="C140" s="10"/>
    </row>
    <row r="141" spans="1:3" x14ac:dyDescent="0.25">
      <c r="A141" s="5" t="s">
        <v>105</v>
      </c>
      <c r="B141" s="10">
        <v>700</v>
      </c>
      <c r="C141" s="10"/>
    </row>
    <row r="142" spans="1:3" x14ac:dyDescent="0.25">
      <c r="A142" s="7" t="s">
        <v>106</v>
      </c>
      <c r="B142" s="9">
        <v>500</v>
      </c>
      <c r="C142" s="10"/>
    </row>
    <row r="143" spans="1:3" x14ac:dyDescent="0.25">
      <c r="A143" s="5" t="s">
        <v>107</v>
      </c>
      <c r="B143" s="10">
        <v>10000</v>
      </c>
      <c r="C143" s="10"/>
    </row>
    <row r="144" spans="1:3" x14ac:dyDescent="0.25">
      <c r="A144" s="7" t="s">
        <v>108</v>
      </c>
      <c r="B144" s="9">
        <v>600</v>
      </c>
      <c r="C144" s="10"/>
    </row>
    <row r="145" spans="1:3" x14ac:dyDescent="0.25">
      <c r="A145" s="5" t="s">
        <v>109</v>
      </c>
      <c r="B145" s="10">
        <v>300</v>
      </c>
      <c r="C145" s="10"/>
    </row>
    <row r="146" spans="1:3" x14ac:dyDescent="0.25">
      <c r="A146" s="7" t="s">
        <v>110</v>
      </c>
      <c r="B146" s="9">
        <v>3500</v>
      </c>
      <c r="C146" s="10"/>
    </row>
    <row r="147" spans="1:3" x14ac:dyDescent="0.25">
      <c r="A147" s="5" t="s">
        <v>111</v>
      </c>
      <c r="B147" s="10">
        <v>1000</v>
      </c>
      <c r="C147" s="10"/>
    </row>
    <row r="148" spans="1:3" x14ac:dyDescent="0.25">
      <c r="A148" s="7" t="s">
        <v>112</v>
      </c>
      <c r="B148" s="9">
        <v>0</v>
      </c>
      <c r="C148" s="10"/>
    </row>
    <row r="149" spans="1:3" x14ac:dyDescent="0.25">
      <c r="A149" s="5" t="s">
        <v>113</v>
      </c>
      <c r="B149" s="10">
        <v>0</v>
      </c>
      <c r="C149" s="10"/>
    </row>
    <row r="150" spans="1:3" x14ac:dyDescent="0.25">
      <c r="A150" s="7" t="s">
        <v>114</v>
      </c>
      <c r="B150" s="9">
        <v>0</v>
      </c>
    </row>
    <row r="151" spans="1:3" x14ac:dyDescent="0.25">
      <c r="A151" s="5" t="s">
        <v>115</v>
      </c>
      <c r="B151" s="10">
        <v>2962</v>
      </c>
      <c r="C151" s="10"/>
    </row>
    <row r="152" spans="1:3" x14ac:dyDescent="0.25">
      <c r="A152" s="7" t="s">
        <v>116</v>
      </c>
      <c r="B152" s="9">
        <v>0</v>
      </c>
      <c r="C152" s="10"/>
    </row>
    <row r="153" spans="1:3" x14ac:dyDescent="0.25">
      <c r="A153" s="5" t="s">
        <v>117</v>
      </c>
      <c r="B153" s="10">
        <v>900</v>
      </c>
      <c r="C153" s="10"/>
    </row>
    <row r="154" spans="1:3" x14ac:dyDescent="0.25">
      <c r="A154" s="7" t="s">
        <v>118</v>
      </c>
      <c r="B154" s="9">
        <v>0</v>
      </c>
      <c r="C154" s="10"/>
    </row>
    <row r="155" spans="1:3" x14ac:dyDescent="0.25">
      <c r="A155" s="5" t="s">
        <v>119</v>
      </c>
      <c r="B155" s="10">
        <v>0</v>
      </c>
      <c r="C155" s="10"/>
    </row>
    <row r="156" spans="1:3" x14ac:dyDescent="0.25">
      <c r="A156" s="7" t="s">
        <v>120</v>
      </c>
      <c r="B156" s="9">
        <v>1000</v>
      </c>
      <c r="C156" s="10"/>
    </row>
    <row r="157" spans="1:3" x14ac:dyDescent="0.25">
      <c r="A157" s="5" t="s">
        <v>121</v>
      </c>
      <c r="B157" s="10">
        <v>0</v>
      </c>
      <c r="C157" s="10"/>
    </row>
    <row r="158" spans="1:3" x14ac:dyDescent="0.25">
      <c r="A158" s="7" t="s">
        <v>122</v>
      </c>
      <c r="B158" s="9">
        <v>400</v>
      </c>
      <c r="C158" s="10"/>
    </row>
    <row r="159" spans="1:3" x14ac:dyDescent="0.25">
      <c r="A159" s="5" t="s">
        <v>123</v>
      </c>
      <c r="B159" s="10">
        <v>20000</v>
      </c>
      <c r="C159" s="10"/>
    </row>
    <row r="160" spans="1:3" x14ac:dyDescent="0.25">
      <c r="A160" s="18" t="s">
        <v>124</v>
      </c>
      <c r="B160" s="10">
        <v>0</v>
      </c>
      <c r="C160" s="10"/>
    </row>
    <row r="161" spans="1:4" x14ac:dyDescent="0.25">
      <c r="A161" s="18" t="s">
        <v>125</v>
      </c>
      <c r="B161" s="10">
        <v>0</v>
      </c>
      <c r="C161" s="15"/>
      <c r="D161" s="13"/>
    </row>
    <row r="162" spans="1:4" x14ac:dyDescent="0.25">
      <c r="A162" s="7" t="s">
        <v>126</v>
      </c>
      <c r="B162" s="9">
        <v>500</v>
      </c>
    </row>
    <row r="163" spans="1:4" x14ac:dyDescent="0.25">
      <c r="A163" s="5" t="s">
        <v>127</v>
      </c>
      <c r="B163" s="10">
        <v>0</v>
      </c>
      <c r="C163" s="10"/>
    </row>
    <row r="164" spans="1:4" x14ac:dyDescent="0.25">
      <c r="A164" s="7" t="s">
        <v>128</v>
      </c>
      <c r="B164" s="9">
        <v>0</v>
      </c>
      <c r="C164" s="10"/>
    </row>
    <row r="165" spans="1:4" x14ac:dyDescent="0.25">
      <c r="A165" s="5" t="s">
        <v>129</v>
      </c>
      <c r="B165" s="10">
        <v>0</v>
      </c>
      <c r="C165" s="10"/>
    </row>
    <row r="166" spans="1:4" x14ac:dyDescent="0.25">
      <c r="A166" s="5" t="s">
        <v>130</v>
      </c>
      <c r="B166" s="10">
        <v>4500</v>
      </c>
      <c r="C166" s="10"/>
    </row>
    <row r="167" spans="1:4" x14ac:dyDescent="0.25">
      <c r="A167" s="5" t="s">
        <v>131</v>
      </c>
      <c r="B167" s="10">
        <v>0</v>
      </c>
      <c r="C167" s="10"/>
    </row>
    <row r="168" spans="1:4" x14ac:dyDescent="0.25">
      <c r="A168" s="2" t="s">
        <v>132</v>
      </c>
      <c r="B168" s="16">
        <f>SUM(B140:B167)</f>
        <v>47362</v>
      </c>
      <c r="C168" s="10"/>
    </row>
    <row r="169" spans="1:4" x14ac:dyDescent="0.25">
      <c r="C169" s="10"/>
    </row>
    <row r="170" spans="1:4" x14ac:dyDescent="0.25">
      <c r="A170" s="2" t="s">
        <v>133</v>
      </c>
      <c r="B170" s="9"/>
      <c r="C170" s="10"/>
    </row>
    <row r="171" spans="1:4" x14ac:dyDescent="0.25">
      <c r="A171" s="5" t="s">
        <v>134</v>
      </c>
      <c r="B171" s="10"/>
      <c r="C171" s="10"/>
    </row>
    <row r="172" spans="1:4" x14ac:dyDescent="0.25">
      <c r="A172" s="7" t="s">
        <v>135</v>
      </c>
      <c r="B172" s="9">
        <v>150</v>
      </c>
      <c r="C172" s="10"/>
    </row>
    <row r="173" spans="1:4" x14ac:dyDescent="0.25">
      <c r="A173" s="5" t="s">
        <v>136</v>
      </c>
      <c r="B173" s="10">
        <v>1100</v>
      </c>
    </row>
    <row r="174" spans="1:4" x14ac:dyDescent="0.25">
      <c r="A174" s="5" t="s">
        <v>137</v>
      </c>
      <c r="B174" s="10">
        <v>350</v>
      </c>
      <c r="C174" s="10"/>
    </row>
    <row r="175" spans="1:4" x14ac:dyDescent="0.25">
      <c r="A175" s="7" t="s">
        <v>138</v>
      </c>
      <c r="B175" s="9">
        <v>700</v>
      </c>
      <c r="C175" s="10"/>
    </row>
    <row r="176" spans="1:4" x14ac:dyDescent="0.25">
      <c r="A176" s="7" t="s">
        <v>139</v>
      </c>
      <c r="B176" s="9">
        <v>500</v>
      </c>
      <c r="C176" s="10"/>
    </row>
    <row r="177" spans="1:3" x14ac:dyDescent="0.25">
      <c r="A177" s="5" t="s">
        <v>140</v>
      </c>
      <c r="B177" s="10">
        <v>1800</v>
      </c>
      <c r="C177" s="10"/>
    </row>
    <row r="178" spans="1:3" x14ac:dyDescent="0.25">
      <c r="A178" s="2" t="s">
        <v>141</v>
      </c>
      <c r="B178" s="16">
        <f>SUM(B172:B177)</f>
        <v>4600</v>
      </c>
      <c r="C178" s="10"/>
    </row>
    <row r="179" spans="1:3" x14ac:dyDescent="0.25">
      <c r="C179" s="10"/>
    </row>
    <row r="180" spans="1:3" x14ac:dyDescent="0.25">
      <c r="A180" s="2" t="s">
        <v>142</v>
      </c>
      <c r="B180" s="9"/>
      <c r="C180" s="10"/>
    </row>
    <row r="181" spans="1:3" x14ac:dyDescent="0.25">
      <c r="A181" s="5" t="s">
        <v>143</v>
      </c>
      <c r="B181" s="10">
        <v>200</v>
      </c>
      <c r="C181" s="10"/>
    </row>
    <row r="182" spans="1:3" x14ac:dyDescent="0.25">
      <c r="A182" s="7" t="s">
        <v>144</v>
      </c>
      <c r="B182" s="9">
        <v>300</v>
      </c>
      <c r="C182" s="10"/>
    </row>
    <row r="183" spans="1:3" x14ac:dyDescent="0.25">
      <c r="A183" s="7" t="s">
        <v>145</v>
      </c>
      <c r="B183" s="9">
        <v>500</v>
      </c>
      <c r="C183" s="10"/>
    </row>
    <row r="184" spans="1:3" x14ac:dyDescent="0.25">
      <c r="A184" s="5" t="s">
        <v>146</v>
      </c>
      <c r="B184" s="10">
        <v>300</v>
      </c>
      <c r="C184" s="19"/>
    </row>
    <row r="185" spans="1:3" x14ac:dyDescent="0.25">
      <c r="A185" s="7" t="s">
        <v>147</v>
      </c>
      <c r="B185" s="9">
        <v>650</v>
      </c>
      <c r="C185" s="10"/>
    </row>
    <row r="186" spans="1:3" x14ac:dyDescent="0.25">
      <c r="A186" s="5" t="s">
        <v>148</v>
      </c>
      <c r="B186" s="10">
        <v>1600</v>
      </c>
      <c r="C186" s="10"/>
    </row>
    <row r="187" spans="1:3" x14ac:dyDescent="0.25">
      <c r="A187" s="7" t="s">
        <v>149</v>
      </c>
      <c r="B187" s="9">
        <v>400</v>
      </c>
      <c r="C187" s="10"/>
    </row>
    <row r="188" spans="1:3" x14ac:dyDescent="0.25">
      <c r="A188" s="5" t="s">
        <v>150</v>
      </c>
      <c r="B188" s="10">
        <v>1900</v>
      </c>
      <c r="C188" s="10"/>
    </row>
    <row r="189" spans="1:3" x14ac:dyDescent="0.25">
      <c r="A189" s="7" t="s">
        <v>151</v>
      </c>
      <c r="B189" s="9">
        <v>1100</v>
      </c>
      <c r="C189" s="10"/>
    </row>
    <row r="190" spans="1:3" x14ac:dyDescent="0.25">
      <c r="A190" s="7" t="s">
        <v>152</v>
      </c>
      <c r="B190" s="9"/>
      <c r="C190" s="10"/>
    </row>
    <row r="191" spans="1:3" x14ac:dyDescent="0.25">
      <c r="A191" s="1" t="s">
        <v>153</v>
      </c>
      <c r="B191" s="17">
        <f>SUM(B181:B190)</f>
        <v>6950</v>
      </c>
      <c r="C191" s="10"/>
    </row>
    <row r="192" spans="1:3" x14ac:dyDescent="0.25">
      <c r="C192" s="10"/>
    </row>
    <row r="193" spans="1:3" x14ac:dyDescent="0.25">
      <c r="A193" s="1" t="s">
        <v>154</v>
      </c>
      <c r="B193" s="10"/>
      <c r="C193" s="10"/>
    </row>
    <row r="194" spans="1:3" x14ac:dyDescent="0.25">
      <c r="A194" s="7" t="s">
        <v>155</v>
      </c>
      <c r="B194" s="9">
        <v>756</v>
      </c>
      <c r="C194" s="10"/>
    </row>
    <row r="195" spans="1:3" x14ac:dyDescent="0.25">
      <c r="A195" s="5" t="s">
        <v>156</v>
      </c>
      <c r="B195" s="10">
        <v>500</v>
      </c>
      <c r="C195" s="10"/>
    </row>
    <row r="196" spans="1:3" x14ac:dyDescent="0.25">
      <c r="A196" s="7" t="s">
        <v>157</v>
      </c>
      <c r="B196" s="9">
        <v>1115</v>
      </c>
      <c r="C196" s="10"/>
    </row>
    <row r="197" spans="1:3" x14ac:dyDescent="0.25">
      <c r="A197" s="5" t="s">
        <v>158</v>
      </c>
      <c r="B197" s="10">
        <v>85</v>
      </c>
      <c r="C197" s="10"/>
    </row>
    <row r="198" spans="1:3" x14ac:dyDescent="0.25">
      <c r="A198" t="s">
        <v>159</v>
      </c>
      <c r="B198" s="9">
        <v>350</v>
      </c>
      <c r="C198" s="10"/>
    </row>
    <row r="199" spans="1:3" x14ac:dyDescent="0.25">
      <c r="A199" s="7" t="s">
        <v>160</v>
      </c>
      <c r="B199" s="9">
        <v>0</v>
      </c>
      <c r="C199" s="10"/>
    </row>
    <row r="200" spans="1:3" x14ac:dyDescent="0.25">
      <c r="A200" s="1" t="s">
        <v>161</v>
      </c>
      <c r="B200" s="17">
        <f>SUM(B194:B199)</f>
        <v>2806</v>
      </c>
      <c r="C200" s="10"/>
    </row>
    <row r="201" spans="1:3" x14ac:dyDescent="0.25">
      <c r="C201" s="10"/>
    </row>
    <row r="202" spans="1:3" x14ac:dyDescent="0.25">
      <c r="A202" s="2" t="s">
        <v>162</v>
      </c>
      <c r="B202" s="16">
        <f>B178+B191+B200</f>
        <v>14356</v>
      </c>
      <c r="C202" s="10"/>
    </row>
    <row r="203" spans="1:3" ht="15.75" x14ac:dyDescent="0.25">
      <c r="A203" s="20"/>
      <c r="B203" s="16"/>
      <c r="C203" s="10"/>
    </row>
    <row r="204" spans="1:3" x14ac:dyDescent="0.25">
      <c r="A204" s="2" t="s">
        <v>163</v>
      </c>
      <c r="B204" s="9"/>
      <c r="C204" s="10"/>
    </row>
    <row r="205" spans="1:3" x14ac:dyDescent="0.25">
      <c r="A205" s="5" t="s">
        <v>164</v>
      </c>
      <c r="B205" s="10">
        <v>4500</v>
      </c>
    </row>
    <row r="206" spans="1:3" x14ac:dyDescent="0.25">
      <c r="A206" s="2" t="s">
        <v>165</v>
      </c>
      <c r="B206" s="9">
        <v>4500</v>
      </c>
    </row>
    <row r="207" spans="1:3" x14ac:dyDescent="0.25">
      <c r="A207" s="12"/>
      <c r="B207" s="13"/>
    </row>
    <row r="208" spans="1:3" x14ac:dyDescent="0.25">
      <c r="A208" s="2" t="s">
        <v>166</v>
      </c>
      <c r="B208" s="9"/>
    </row>
    <row r="209" spans="1:3" x14ac:dyDescent="0.25">
      <c r="A209" s="21" t="s">
        <v>167</v>
      </c>
      <c r="B209" s="13">
        <v>1300</v>
      </c>
      <c r="C209" s="10"/>
    </row>
    <row r="210" spans="1:3" x14ac:dyDescent="0.25">
      <c r="A210" s="2" t="s">
        <v>168</v>
      </c>
      <c r="B210" s="16">
        <v>1300</v>
      </c>
      <c r="C210" s="10"/>
    </row>
    <row r="211" spans="1:3" x14ac:dyDescent="0.25">
      <c r="A211" s="12"/>
      <c r="C211" s="10"/>
    </row>
    <row r="212" spans="1:3" x14ac:dyDescent="0.25">
      <c r="A212" s="2" t="s">
        <v>169</v>
      </c>
      <c r="B212" s="9"/>
      <c r="C212" s="10"/>
    </row>
    <row r="213" spans="1:3" x14ac:dyDescent="0.25">
      <c r="A213" s="5" t="s">
        <v>130</v>
      </c>
      <c r="B213" s="10">
        <v>4500</v>
      </c>
      <c r="C213" s="10"/>
    </row>
    <row r="214" spans="1:3" x14ac:dyDescent="0.25">
      <c r="A214" s="7" t="s">
        <v>170</v>
      </c>
      <c r="B214" s="9">
        <v>1300</v>
      </c>
      <c r="C214" s="10"/>
    </row>
    <row r="215" spans="1:3" x14ac:dyDescent="0.25">
      <c r="A215" s="7" t="s">
        <v>171</v>
      </c>
      <c r="B215" s="9">
        <v>58000</v>
      </c>
      <c r="C215" s="10"/>
    </row>
    <row r="216" spans="1:3" x14ac:dyDescent="0.25">
      <c r="A216" s="5" t="s">
        <v>172</v>
      </c>
      <c r="B216" s="10">
        <v>34000</v>
      </c>
      <c r="C216" s="10"/>
    </row>
    <row r="217" spans="1:3" x14ac:dyDescent="0.25">
      <c r="A217" s="7" t="s">
        <v>173</v>
      </c>
      <c r="B217" s="9">
        <v>600</v>
      </c>
      <c r="C217" s="10"/>
    </row>
    <row r="218" spans="1:3" x14ac:dyDescent="0.25">
      <c r="A218" s="5" t="s">
        <v>174</v>
      </c>
      <c r="B218" s="10">
        <v>26501</v>
      </c>
    </row>
    <row r="219" spans="1:3" x14ac:dyDescent="0.25">
      <c r="A219" s="2" t="s">
        <v>175</v>
      </c>
      <c r="B219" s="16">
        <f>SUM(B213:B218)</f>
        <v>124901</v>
      </c>
      <c r="C219" s="10"/>
    </row>
    <row r="221" spans="1:3" x14ac:dyDescent="0.25">
      <c r="A221" s="5"/>
      <c r="B221" s="10"/>
      <c r="C221" s="10"/>
    </row>
    <row r="222" spans="1:3" x14ac:dyDescent="0.25">
      <c r="A222" s="2" t="s">
        <v>176</v>
      </c>
      <c r="B222" s="9"/>
      <c r="C222" s="10"/>
    </row>
    <row r="223" spans="1:3" x14ac:dyDescent="0.25">
      <c r="A223" s="5" t="s">
        <v>177</v>
      </c>
      <c r="B223" s="10">
        <v>350</v>
      </c>
      <c r="C223" s="10"/>
    </row>
    <row r="224" spans="1:3" x14ac:dyDescent="0.25">
      <c r="A224" s="7" t="s">
        <v>178</v>
      </c>
      <c r="B224" s="9">
        <v>200</v>
      </c>
      <c r="C224" s="10"/>
    </row>
    <row r="225" spans="1:3" x14ac:dyDescent="0.25">
      <c r="A225" s="5" t="s">
        <v>179</v>
      </c>
      <c r="B225" s="10">
        <v>50</v>
      </c>
      <c r="C225" s="10"/>
    </row>
    <row r="226" spans="1:3" x14ac:dyDescent="0.25">
      <c r="A226" s="2" t="s">
        <v>180</v>
      </c>
      <c r="B226" s="16">
        <f>SUM(B223:B225)</f>
        <v>600</v>
      </c>
      <c r="C226" s="10"/>
    </row>
    <row r="227" spans="1:3" x14ac:dyDescent="0.25">
      <c r="A227" s="7"/>
      <c r="B227" s="9"/>
      <c r="C227" s="10"/>
    </row>
    <row r="228" spans="1:3" x14ac:dyDescent="0.25">
      <c r="A228" s="2" t="s">
        <v>181</v>
      </c>
      <c r="B228" s="9"/>
      <c r="C228" s="10"/>
    </row>
    <row r="229" spans="1:3" x14ac:dyDescent="0.25">
      <c r="A229" s="5" t="s">
        <v>182</v>
      </c>
      <c r="B229" s="10"/>
      <c r="C229" s="10"/>
    </row>
    <row r="230" spans="1:3" x14ac:dyDescent="0.25">
      <c r="A230" s="7" t="s">
        <v>183</v>
      </c>
      <c r="B230" s="9">
        <v>500</v>
      </c>
      <c r="C230" s="10"/>
    </row>
    <row r="231" spans="1:3" x14ac:dyDescent="0.25">
      <c r="A231" s="5" t="s">
        <v>184</v>
      </c>
      <c r="B231" s="10">
        <v>643</v>
      </c>
      <c r="C231" s="10"/>
    </row>
    <row r="232" spans="1:3" x14ac:dyDescent="0.25">
      <c r="A232" s="7" t="s">
        <v>185</v>
      </c>
      <c r="B232" s="9">
        <v>100</v>
      </c>
      <c r="C232" s="10"/>
    </row>
    <row r="233" spans="1:3" x14ac:dyDescent="0.25">
      <c r="A233" s="1" t="s">
        <v>186</v>
      </c>
      <c r="B233" s="17">
        <f>SUM(B230:B232)</f>
        <v>1243</v>
      </c>
      <c r="C233" s="10"/>
    </row>
    <row r="234" spans="1:3" x14ac:dyDescent="0.25">
      <c r="A234" s="7"/>
      <c r="B234" s="9"/>
      <c r="C234" s="10"/>
    </row>
    <row r="235" spans="1:3" x14ac:dyDescent="0.25">
      <c r="A235" s="1" t="s">
        <v>187</v>
      </c>
      <c r="B235" s="10"/>
      <c r="C235" s="10"/>
    </row>
    <row r="236" spans="1:3" x14ac:dyDescent="0.25">
      <c r="A236" s="5" t="s">
        <v>188</v>
      </c>
      <c r="B236" s="10">
        <v>500</v>
      </c>
      <c r="C236" s="10"/>
    </row>
    <row r="237" spans="1:3" x14ac:dyDescent="0.25">
      <c r="A237" s="5" t="s">
        <v>189</v>
      </c>
      <c r="B237" s="10">
        <v>200</v>
      </c>
      <c r="C237" s="10"/>
    </row>
    <row r="238" spans="1:3" x14ac:dyDescent="0.25">
      <c r="A238" s="7" t="s">
        <v>190</v>
      </c>
      <c r="B238" s="9">
        <v>0</v>
      </c>
      <c r="C238" s="10"/>
    </row>
    <row r="239" spans="1:3" x14ac:dyDescent="0.25">
      <c r="A239" s="5" t="s">
        <v>191</v>
      </c>
      <c r="B239" s="10">
        <v>0</v>
      </c>
      <c r="C239" s="10"/>
    </row>
    <row r="240" spans="1:3" x14ac:dyDescent="0.25">
      <c r="A240" s="7" t="s">
        <v>192</v>
      </c>
      <c r="B240" s="9">
        <v>200</v>
      </c>
      <c r="C240" s="10"/>
    </row>
    <row r="241" spans="1:3" x14ac:dyDescent="0.25">
      <c r="A241" s="5" t="s">
        <v>193</v>
      </c>
      <c r="B241" s="10">
        <v>530</v>
      </c>
    </row>
    <row r="242" spans="1:3" x14ac:dyDescent="0.25">
      <c r="A242" s="7" t="s">
        <v>194</v>
      </c>
      <c r="B242" s="9">
        <v>1000</v>
      </c>
      <c r="C242" s="10"/>
    </row>
    <row r="243" spans="1:3" x14ac:dyDescent="0.25">
      <c r="A243" s="5" t="s">
        <v>195</v>
      </c>
      <c r="B243" s="10">
        <v>200</v>
      </c>
      <c r="C243" s="10"/>
    </row>
    <row r="244" spans="1:3" x14ac:dyDescent="0.25">
      <c r="A244" s="7" t="s">
        <v>196</v>
      </c>
      <c r="B244" s="9">
        <v>300</v>
      </c>
      <c r="C244" s="10"/>
    </row>
    <row r="245" spans="1:3" x14ac:dyDescent="0.25">
      <c r="A245" s="5" t="s">
        <v>197</v>
      </c>
      <c r="B245" s="10">
        <v>50</v>
      </c>
      <c r="C245" s="10"/>
    </row>
    <row r="246" spans="1:3" x14ac:dyDescent="0.25">
      <c r="A246" s="7" t="s">
        <v>198</v>
      </c>
      <c r="B246" s="9">
        <v>50</v>
      </c>
      <c r="C246" s="10"/>
    </row>
    <row r="247" spans="1:3" x14ac:dyDescent="0.25">
      <c r="A247" s="5" t="s">
        <v>199</v>
      </c>
      <c r="B247" s="10">
        <v>50</v>
      </c>
      <c r="C247" s="10"/>
    </row>
    <row r="248" spans="1:3" x14ac:dyDescent="0.25">
      <c r="A248" s="7" t="s">
        <v>200</v>
      </c>
      <c r="B248" s="9">
        <v>1400</v>
      </c>
      <c r="C248" s="10"/>
    </row>
    <row r="249" spans="1:3" x14ac:dyDescent="0.25">
      <c r="A249" s="5" t="s">
        <v>201</v>
      </c>
      <c r="B249" s="10">
        <v>1200</v>
      </c>
      <c r="C249" s="10"/>
    </row>
    <row r="250" spans="1:3" x14ac:dyDescent="0.25">
      <c r="A250" s="7" t="s">
        <v>202</v>
      </c>
      <c r="B250" s="9">
        <v>200</v>
      </c>
      <c r="C250" s="10"/>
    </row>
    <row r="251" spans="1:3" x14ac:dyDescent="0.25">
      <c r="A251" s="7" t="s">
        <v>203</v>
      </c>
      <c r="B251" s="9"/>
      <c r="C251" s="10"/>
    </row>
    <row r="252" spans="1:3" x14ac:dyDescent="0.25">
      <c r="A252" s="5" t="s">
        <v>204</v>
      </c>
      <c r="B252" s="10">
        <v>1100</v>
      </c>
      <c r="C252" s="10"/>
    </row>
    <row r="253" spans="1:3" x14ac:dyDescent="0.25">
      <c r="A253" s="2" t="s">
        <v>205</v>
      </c>
      <c r="B253" s="17">
        <f>SUM(B236:B252)</f>
        <v>6980</v>
      </c>
    </row>
    <row r="254" spans="1:3" x14ac:dyDescent="0.25">
      <c r="A254" s="2"/>
      <c r="B254" s="10"/>
    </row>
    <row r="255" spans="1:3" ht="15.75" x14ac:dyDescent="0.25">
      <c r="A255" s="11" t="s">
        <v>206</v>
      </c>
      <c r="B255" s="17">
        <f>B233+B253</f>
        <v>8223</v>
      </c>
    </row>
    <row r="256" spans="1:3" x14ac:dyDescent="0.25">
      <c r="A256" s="2"/>
      <c r="B256" s="9"/>
    </row>
    <row r="257" spans="1:2" x14ac:dyDescent="0.25">
      <c r="A257" s="1"/>
      <c r="B257" s="10"/>
    </row>
    <row r="258" spans="1:2" ht="18.75" x14ac:dyDescent="0.3">
      <c r="A258" s="22" t="s">
        <v>207</v>
      </c>
      <c r="B258" s="10">
        <f>B93+B108+B124+B132+B137+B168+B202+B206+B210+B219+B226+B255</f>
        <v>676582</v>
      </c>
    </row>
    <row r="259" spans="1:2" x14ac:dyDescent="0.25">
      <c r="A259" s="5"/>
      <c r="B259" s="10"/>
    </row>
    <row r="260" spans="1:2" x14ac:dyDescent="0.25">
      <c r="A260" s="2"/>
      <c r="B260" s="9"/>
    </row>
    <row r="262" spans="1:2" x14ac:dyDescent="0.25">
      <c r="A262" s="7" t="s">
        <v>208</v>
      </c>
      <c r="B262" s="9"/>
    </row>
    <row r="263" spans="1:2" x14ac:dyDescent="0.25">
      <c r="A263" s="5"/>
      <c r="B263" s="10"/>
    </row>
    <row r="264" spans="1:2" x14ac:dyDescent="0.25">
      <c r="A264" s="3"/>
      <c r="B264" s="3"/>
    </row>
  </sheetData>
  <pageMargins left="0.7" right="0.7" top="0.75" bottom="0.75" header="0.3" footer="0.3"/>
  <pageSetup orientation="portrait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Jimmy</vt:lpstr>
      <vt:lpstr>Jimmy!Data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jimmy spivey</dc:creator>
  <cp:lastModifiedBy>jimmy spivey</cp:lastModifiedBy>
  <dcterms:created xsi:type="dcterms:W3CDTF">2013-08-07T21:30:31Z</dcterms:created>
  <dcterms:modified xsi:type="dcterms:W3CDTF">2013-08-27T00:01:37Z</dcterms:modified>
</cp:coreProperties>
</file>