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9155" windowHeight="75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" i="1" l="1"/>
  <c r="D6" i="1" l="1"/>
  <c r="C6" i="1" l="1"/>
  <c r="B6" i="1"/>
  <c r="A7" i="1"/>
  <c r="D7" i="1" l="1"/>
  <c r="A8" i="1"/>
  <c r="B7" i="1"/>
  <c r="C7" i="1"/>
  <c r="A9" i="1" l="1"/>
  <c r="D8" i="1"/>
  <c r="C8" i="1"/>
  <c r="B8" i="1"/>
  <c r="D9" i="1" l="1"/>
  <c r="B9" i="1"/>
  <c r="A10" i="1"/>
  <c r="C9" i="1" l="1"/>
  <c r="A11" i="1"/>
  <c r="D10" i="1"/>
  <c r="B10" i="1"/>
  <c r="C10" i="1" l="1"/>
  <c r="A12" i="1"/>
  <c r="D11" i="1"/>
  <c r="B11" i="1"/>
  <c r="C11" i="1" l="1"/>
  <c r="A13" i="1"/>
  <c r="D12" i="1"/>
  <c r="B12" i="1"/>
  <c r="C12" i="1" l="1"/>
  <c r="A14" i="1"/>
  <c r="D13" i="1"/>
  <c r="B13" i="1"/>
  <c r="C13" i="1" l="1"/>
  <c r="A15" i="1"/>
  <c r="D14" i="1"/>
  <c r="B14" i="1"/>
  <c r="C14" i="1" l="1"/>
  <c r="A16" i="1"/>
  <c r="D15" i="1"/>
  <c r="B15" i="1"/>
  <c r="C15" i="1" l="1"/>
  <c r="D16" i="1"/>
  <c r="B16" i="1"/>
  <c r="A17" i="1"/>
  <c r="C16" i="1" l="1"/>
  <c r="D17" i="1"/>
  <c r="B17" i="1"/>
  <c r="C17" i="1" l="1"/>
</calcChain>
</file>

<file path=xl/sharedStrings.xml><?xml version="1.0" encoding="utf-8"?>
<sst xmlns="http://schemas.openxmlformats.org/spreadsheetml/2006/main" count="6" uniqueCount="6">
  <si>
    <t>Remmaining Debt</t>
  </si>
  <si>
    <t>Amount
Raised</t>
  </si>
  <si>
    <t>Debt 
Payment</t>
  </si>
  <si>
    <t>Capital Improvements</t>
  </si>
  <si>
    <t>Ministries Funding</t>
  </si>
  <si>
    <t>What can we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</si>
</sst>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sz val="10"/>
      <color rgb="FF222222"/>
      <name val="Arial"/>
      <family val="2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sz val="9"/>
      <color rgb="FF00337F"/>
      <name val="Arial"/>
      <family val="2"/>
    </font>
    <font>
      <b/>
      <i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8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/>
    <xf numFmtId="0" fontId="0" fillId="0" borderId="0" xfId="0" applyAlignment="1">
      <alignment wrapText="1"/>
    </xf>
    <xf numFmtId="44" fontId="0" fillId="0" borderId="0" xfId="1" applyFont="1"/>
    <xf numFmtId="44" fontId="4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44" fontId="3" fillId="0" borderId="1" xfId="1" applyFont="1" applyBorder="1" applyAlignment="1">
      <alignment vertical="center" wrapText="1"/>
    </xf>
    <xf numFmtId="44" fontId="4" fillId="0" borderId="1" xfId="1" applyFont="1" applyBorder="1"/>
    <xf numFmtId="44" fontId="0" fillId="0" borderId="0" xfId="0" applyNumberFormat="1"/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44" fontId="4" fillId="0" borderId="0" xfId="1" applyFont="1" applyBorder="1"/>
    <xf numFmtId="164" fontId="4" fillId="0" borderId="0" xfId="1" applyNumberFormat="1" applyFont="1" applyBorder="1"/>
    <xf numFmtId="0" fontId="0" fillId="0" borderId="0" xfId="0" applyFill="1" applyBorder="1" applyAlignment="1">
      <alignment horizontal="center" vertical="center" wrapText="1"/>
    </xf>
    <xf numFmtId="164" fontId="0" fillId="0" borderId="0" xfId="0" applyNumberFormat="1"/>
    <xf numFmtId="9" fontId="0" fillId="0" borderId="1" xfId="0" applyNumberFormat="1" applyBorder="1"/>
    <xf numFmtId="9" fontId="5" fillId="2" borderId="1" xfId="2" applyNumberFormat="1" applyBorder="1"/>
    <xf numFmtId="164" fontId="5" fillId="2" borderId="1" xfId="2" applyNumberFormat="1" applyBorder="1"/>
    <xf numFmtId="0" fontId="6" fillId="0" borderId="0" xfId="0" applyFont="1" applyAlignment="1">
      <alignment vertical="center" wrapText="1"/>
    </xf>
    <xf numFmtId="0" fontId="8" fillId="0" borderId="0" xfId="3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7" fillId="3" borderId="2" xfId="0" applyFont="1" applyFill="1" applyBorder="1" applyAlignment="1">
      <alignment horizontal="left" vertical="top" wrapText="1" readingOrder="1"/>
    </xf>
    <xf numFmtId="0" fontId="7" fillId="3" borderId="3" xfId="0" applyFont="1" applyFill="1" applyBorder="1" applyAlignment="1">
      <alignment horizontal="left" vertical="top" wrapText="1" readingOrder="1"/>
    </xf>
  </cellXfs>
  <cellStyles count="4">
    <cellStyle name="Currency" xfId="1" builtinId="4"/>
    <cellStyle name="Hyperlink" xfId="3" builtinId="8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0</xdr:rowOff>
        </xdr:from>
        <xdr:to>
          <xdr:col>0</xdr:col>
          <xdr:colOff>914400</xdr:colOff>
          <xdr:row>51</xdr:row>
          <xdr:rowOff>38100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0</xdr:rowOff>
        </xdr:from>
        <xdr:to>
          <xdr:col>1</xdr:col>
          <xdr:colOff>685800</xdr:colOff>
          <xdr:row>51</xdr:row>
          <xdr:rowOff>133350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O98"/>
  <sheetViews>
    <sheetView tabSelected="1" workbookViewId="0">
      <selection activeCell="F7" sqref="F7"/>
    </sheetView>
  </sheetViews>
  <sheetFormatPr defaultRowHeight="15" x14ac:dyDescent="0.25"/>
  <cols>
    <col min="1" max="1" width="14.140625" customWidth="1"/>
    <col min="2" max="2" width="13.85546875" customWidth="1"/>
    <col min="3" max="3" width="16.7109375" customWidth="1"/>
    <col min="4" max="4" width="14.85546875" customWidth="1"/>
    <col min="5" max="5" width="13.85546875" customWidth="1"/>
    <col min="6" max="6" width="11.7109375" customWidth="1"/>
    <col min="8" max="8" width="13.5703125" customWidth="1"/>
    <col min="9" max="9" width="12.5703125" bestFit="1" customWidth="1"/>
    <col min="10" max="11" width="11.5703125" bestFit="1" customWidth="1"/>
    <col min="12" max="12" width="11.42578125" customWidth="1"/>
    <col min="15" max="15" width="12.5703125" customWidth="1"/>
  </cols>
  <sheetData>
    <row r="1" spans="1:15" x14ac:dyDescent="0.25">
      <c r="A1" s="22" t="s">
        <v>5</v>
      </c>
      <c r="B1" s="22"/>
      <c r="C1" s="22"/>
      <c r="D1" s="22"/>
    </row>
    <row r="2" spans="1:15" x14ac:dyDescent="0.25">
      <c r="A2" t="s">
        <v>0</v>
      </c>
      <c r="C2" s="19">
        <v>500000</v>
      </c>
    </row>
    <row r="3" spans="1:15" x14ac:dyDescent="0.25">
      <c r="A3" s="1"/>
    </row>
    <row r="4" spans="1:15" s="2" customFormat="1" ht="30" x14ac:dyDescent="0.25">
      <c r="A4" s="6" t="s">
        <v>1</v>
      </c>
      <c r="B4" s="6" t="s">
        <v>2</v>
      </c>
      <c r="C4" s="6" t="s">
        <v>3</v>
      </c>
      <c r="D4" s="6" t="s">
        <v>4</v>
      </c>
      <c r="E4" s="11"/>
      <c r="F4" s="11"/>
      <c r="G4" s="3"/>
      <c r="H4" s="10"/>
      <c r="I4" s="10"/>
      <c r="J4" s="10"/>
      <c r="K4" s="10"/>
      <c r="L4" s="15"/>
      <c r="M4" s="15"/>
    </row>
    <row r="5" spans="1:15" x14ac:dyDescent="0.25">
      <c r="A5" s="7"/>
      <c r="B5" s="17">
        <f>1-C5-D5</f>
        <v>0.85</v>
      </c>
      <c r="C5" s="18">
        <v>0.1</v>
      </c>
      <c r="D5" s="18">
        <v>0.05</v>
      </c>
      <c r="E5" s="12"/>
      <c r="F5" s="12"/>
    </row>
    <row r="6" spans="1:15" x14ac:dyDescent="0.25">
      <c r="A6" s="8">
        <v>300000</v>
      </c>
      <c r="B6" s="9">
        <f>IF(($B$5*A6&lt;=$C$2),$B$5*A6,$C$2)</f>
        <v>255000</v>
      </c>
      <c r="C6" s="9">
        <f>IF(($B$5*A6&lt;=$C$2),A6*$C$5,A6-B6-D6)</f>
        <v>30000</v>
      </c>
      <c r="D6" s="9">
        <f>$D$5*A6</f>
        <v>15000</v>
      </c>
      <c r="E6" s="13"/>
      <c r="F6" s="14"/>
      <c r="H6" s="10"/>
      <c r="I6" s="10"/>
      <c r="J6" s="10"/>
      <c r="K6" s="10"/>
      <c r="L6" s="10"/>
      <c r="O6" s="16"/>
    </row>
    <row r="7" spans="1:15" x14ac:dyDescent="0.25">
      <c r="A7" s="9">
        <f>A6+100000</f>
        <v>400000</v>
      </c>
      <c r="B7" s="9">
        <f t="shared" ref="B7:B17" si="0">IF(($B$5*A7&lt;=$C$2),$B$5*A7,$C$2)</f>
        <v>340000</v>
      </c>
      <c r="C7" s="9">
        <f t="shared" ref="C7:C17" si="1">IF(($B$5*A7&lt;=$C$2),A7*$C$5,A7-B7-D7)</f>
        <v>40000</v>
      </c>
      <c r="D7" s="9">
        <f t="shared" ref="D7:D17" si="2">$D$5*A7</f>
        <v>20000</v>
      </c>
      <c r="E7" s="13"/>
      <c r="F7" s="14"/>
      <c r="H7" s="10"/>
      <c r="I7" s="10"/>
      <c r="J7" s="10"/>
      <c r="K7" s="10"/>
      <c r="L7" s="10"/>
      <c r="O7" s="16"/>
    </row>
    <row r="8" spans="1:15" x14ac:dyDescent="0.25">
      <c r="A8" s="9">
        <f t="shared" ref="A8:A16" si="3">A7+100000</f>
        <v>500000</v>
      </c>
      <c r="B8" s="9">
        <f t="shared" si="0"/>
        <v>425000</v>
      </c>
      <c r="C8" s="9">
        <f t="shared" si="1"/>
        <v>50000</v>
      </c>
      <c r="D8" s="9">
        <f t="shared" si="2"/>
        <v>25000</v>
      </c>
      <c r="E8" s="13"/>
      <c r="F8" s="14"/>
      <c r="H8" s="10"/>
      <c r="I8" s="10"/>
      <c r="J8" s="10"/>
      <c r="K8" s="10"/>
      <c r="L8" s="10"/>
      <c r="O8" s="16"/>
    </row>
    <row r="9" spans="1:15" x14ac:dyDescent="0.25">
      <c r="A9" s="9">
        <f t="shared" si="3"/>
        <v>600000</v>
      </c>
      <c r="B9" s="9">
        <f t="shared" si="0"/>
        <v>500000</v>
      </c>
      <c r="C9" s="9">
        <f t="shared" si="1"/>
        <v>70000</v>
      </c>
      <c r="D9" s="9">
        <f t="shared" si="2"/>
        <v>30000</v>
      </c>
      <c r="E9" s="13"/>
      <c r="F9" s="14"/>
      <c r="H9" s="10"/>
      <c r="I9" s="10"/>
      <c r="J9" s="10"/>
      <c r="K9" s="10"/>
      <c r="L9" s="10"/>
      <c r="O9" s="16"/>
    </row>
    <row r="10" spans="1:15" x14ac:dyDescent="0.25">
      <c r="A10" s="9">
        <f t="shared" si="3"/>
        <v>700000</v>
      </c>
      <c r="B10" s="9">
        <f t="shared" si="0"/>
        <v>500000</v>
      </c>
      <c r="C10" s="9">
        <f t="shared" si="1"/>
        <v>165000</v>
      </c>
      <c r="D10" s="9">
        <f t="shared" si="2"/>
        <v>35000</v>
      </c>
      <c r="E10" s="13"/>
      <c r="F10" s="14"/>
      <c r="H10" s="10"/>
      <c r="I10" s="10"/>
      <c r="J10" s="10"/>
      <c r="K10" s="10"/>
      <c r="L10" s="10"/>
      <c r="O10" s="16"/>
    </row>
    <row r="11" spans="1:15" x14ac:dyDescent="0.25">
      <c r="A11" s="9">
        <f t="shared" si="3"/>
        <v>800000</v>
      </c>
      <c r="B11" s="9">
        <f t="shared" si="0"/>
        <v>500000</v>
      </c>
      <c r="C11" s="9">
        <f t="shared" si="1"/>
        <v>260000</v>
      </c>
      <c r="D11" s="9">
        <f t="shared" si="2"/>
        <v>40000</v>
      </c>
      <c r="E11" s="13"/>
      <c r="F11" s="14"/>
      <c r="H11" s="10"/>
      <c r="I11" s="10"/>
      <c r="J11" s="10"/>
      <c r="K11" s="10"/>
      <c r="L11" s="10"/>
      <c r="O11" s="16"/>
    </row>
    <row r="12" spans="1:15" x14ac:dyDescent="0.25">
      <c r="A12" s="9">
        <f t="shared" si="3"/>
        <v>900000</v>
      </c>
      <c r="B12" s="9">
        <f t="shared" si="0"/>
        <v>500000</v>
      </c>
      <c r="C12" s="9">
        <f t="shared" si="1"/>
        <v>355000</v>
      </c>
      <c r="D12" s="9">
        <f t="shared" si="2"/>
        <v>45000</v>
      </c>
      <c r="E12" s="13"/>
      <c r="F12" s="14"/>
      <c r="H12" s="10"/>
      <c r="I12" s="10"/>
      <c r="J12" s="10"/>
      <c r="K12" s="10"/>
      <c r="L12" s="10"/>
      <c r="O12" s="16"/>
    </row>
    <row r="13" spans="1:15" x14ac:dyDescent="0.25">
      <c r="A13" s="9">
        <f t="shared" si="3"/>
        <v>1000000</v>
      </c>
      <c r="B13" s="9">
        <f t="shared" si="0"/>
        <v>500000</v>
      </c>
      <c r="C13" s="9">
        <f t="shared" si="1"/>
        <v>450000</v>
      </c>
      <c r="D13" s="9">
        <f t="shared" si="2"/>
        <v>50000</v>
      </c>
      <c r="E13" s="13"/>
      <c r="F13" s="14"/>
      <c r="H13" s="10"/>
      <c r="I13" s="10"/>
      <c r="J13" s="10"/>
      <c r="K13" s="10"/>
      <c r="L13" s="10"/>
      <c r="O13" s="16"/>
    </row>
    <row r="14" spans="1:15" x14ac:dyDescent="0.25">
      <c r="A14" s="9">
        <f t="shared" si="3"/>
        <v>1100000</v>
      </c>
      <c r="B14" s="9">
        <f t="shared" si="0"/>
        <v>500000</v>
      </c>
      <c r="C14" s="9">
        <f t="shared" si="1"/>
        <v>545000</v>
      </c>
      <c r="D14" s="9">
        <f t="shared" si="2"/>
        <v>55000</v>
      </c>
      <c r="E14" s="13"/>
      <c r="F14" s="14"/>
      <c r="H14" s="10"/>
      <c r="I14" s="10"/>
      <c r="J14" s="10"/>
      <c r="K14" s="10"/>
      <c r="L14" s="10"/>
      <c r="O14" s="16"/>
    </row>
    <row r="15" spans="1:15" x14ac:dyDescent="0.25">
      <c r="A15" s="9">
        <f t="shared" si="3"/>
        <v>1200000</v>
      </c>
      <c r="B15" s="9">
        <f t="shared" si="0"/>
        <v>500000</v>
      </c>
      <c r="C15" s="9">
        <f t="shared" si="1"/>
        <v>640000</v>
      </c>
      <c r="D15" s="9">
        <f t="shared" si="2"/>
        <v>60000</v>
      </c>
      <c r="E15" s="13"/>
      <c r="F15" s="14"/>
      <c r="H15" s="10"/>
      <c r="I15" s="10"/>
      <c r="J15" s="10"/>
      <c r="K15" s="10"/>
      <c r="L15" s="10"/>
      <c r="O15" s="16"/>
    </row>
    <row r="16" spans="1:15" x14ac:dyDescent="0.25">
      <c r="A16" s="9">
        <f t="shared" si="3"/>
        <v>1300000</v>
      </c>
      <c r="B16" s="9">
        <f t="shared" si="0"/>
        <v>500000</v>
      </c>
      <c r="C16" s="9">
        <f t="shared" si="1"/>
        <v>735000</v>
      </c>
      <c r="D16" s="9">
        <f t="shared" si="2"/>
        <v>65000</v>
      </c>
      <c r="E16" s="13"/>
      <c r="F16" s="14"/>
      <c r="H16" s="10"/>
      <c r="I16" s="10"/>
      <c r="J16" s="10"/>
      <c r="K16" s="10"/>
      <c r="L16" s="10"/>
      <c r="O16" s="16"/>
    </row>
    <row r="17" spans="1:15" x14ac:dyDescent="0.25">
      <c r="A17" s="9">
        <f t="shared" ref="A17" si="4">A16+100000</f>
        <v>1400000</v>
      </c>
      <c r="B17" s="9">
        <f t="shared" si="0"/>
        <v>500000</v>
      </c>
      <c r="C17" s="9">
        <f t="shared" si="1"/>
        <v>830000</v>
      </c>
      <c r="D17" s="9">
        <f t="shared" si="2"/>
        <v>70000</v>
      </c>
      <c r="E17" s="13"/>
      <c r="F17" s="14"/>
      <c r="H17" s="10"/>
      <c r="I17" s="10"/>
      <c r="J17" s="10"/>
      <c r="K17" s="10"/>
      <c r="L17" s="10"/>
      <c r="O17" s="16"/>
    </row>
    <row r="18" spans="1:15" x14ac:dyDescent="0.25">
      <c r="A18" s="5"/>
      <c r="B18" s="5"/>
      <c r="C18" s="5"/>
      <c r="D18" s="5"/>
      <c r="E18" s="5"/>
      <c r="F18" s="5"/>
    </row>
    <row r="19" spans="1:15" x14ac:dyDescent="0.25">
      <c r="A19" s="5"/>
      <c r="B19" s="5"/>
      <c r="C19" s="5"/>
      <c r="D19" s="5"/>
      <c r="E19" s="5"/>
      <c r="F19" s="5"/>
    </row>
    <row r="20" spans="1:15" x14ac:dyDescent="0.25">
      <c r="A20" s="4"/>
      <c r="B20" s="4"/>
      <c r="C20" s="4"/>
      <c r="D20" s="4"/>
      <c r="E20" s="4"/>
      <c r="F20" s="4"/>
    </row>
    <row r="62" spans="9:9" x14ac:dyDescent="0.25">
      <c r="I62" s="20"/>
    </row>
    <row r="63" spans="9:9" x14ac:dyDescent="0.25">
      <c r="I63" s="20"/>
    </row>
    <row r="64" spans="9:9" x14ac:dyDescent="0.25">
      <c r="I64" s="20"/>
    </row>
    <row r="65" spans="8:9" x14ac:dyDescent="0.25">
      <c r="I65" s="20"/>
    </row>
    <row r="66" spans="8:9" x14ac:dyDescent="0.25">
      <c r="I66" s="20"/>
    </row>
    <row r="77" spans="8:9" ht="15.75" thickBot="1" x14ac:dyDescent="0.3"/>
    <row r="78" spans="8:9" x14ac:dyDescent="0.25">
      <c r="H78" s="23"/>
      <c r="I78" s="24"/>
    </row>
    <row r="98" spans="3:3" x14ac:dyDescent="0.25">
      <c r="C98" s="21"/>
    </row>
  </sheetData>
  <mergeCells count="2">
    <mergeCell ref="A1:D1"/>
    <mergeCell ref="H78:I78"/>
  </mergeCells>
  <pageMargins left="0.7" right="0.7" top="0.75" bottom="0.75" header="0.3" footer="0.3"/>
  <pageSetup orientation="portrait" horizontalDpi="0" verticalDpi="0" r:id="rId1"/>
  <drawing r:id="rId2"/>
  <legacyDrawing r:id="rId3"/>
  <controls>
    <mc:AlternateContent xmlns:mc="http://schemas.openxmlformats.org/markup-compatibility/2006">
      <mc:Choice Requires="x14">
        <control shapeId="1030" r:id="rId4" name="Control 6">
          <controlPr defaultSize="0" r:id="rId5">
            <anchor moveWithCells="1">
              <from>
                <xdr:col>0</xdr:col>
                <xdr:colOff>0</xdr:colOff>
                <xdr:row>50</xdr:row>
                <xdr:rowOff>0</xdr:rowOff>
              </from>
              <to>
                <xdr:col>0</xdr:col>
                <xdr:colOff>914400</xdr:colOff>
                <xdr:row>51</xdr:row>
                <xdr:rowOff>38100</xdr:rowOff>
              </to>
            </anchor>
          </controlPr>
        </control>
      </mc:Choice>
      <mc:Fallback>
        <control shapeId="1030" r:id="rId4" name="Control 6"/>
      </mc:Fallback>
    </mc:AlternateContent>
    <mc:AlternateContent xmlns:mc="http://schemas.openxmlformats.org/markup-compatibility/2006">
      <mc:Choice Requires="x14">
        <control shapeId="1031" r:id="rId6" name="Control 7">
          <controlPr defaultSize="0" r:id="rId7">
            <anchor moveWithCells="1">
              <from>
                <xdr:col>1</xdr:col>
                <xdr:colOff>0</xdr:colOff>
                <xdr:row>50</xdr:row>
                <xdr:rowOff>0</xdr:rowOff>
              </from>
              <to>
                <xdr:col>1</xdr:col>
                <xdr:colOff>685800</xdr:colOff>
                <xdr:row>51</xdr:row>
                <xdr:rowOff>133350</xdr:rowOff>
              </to>
            </anchor>
          </controlPr>
        </control>
      </mc:Choice>
      <mc:Fallback>
        <control shapeId="1031" r:id="rId6" name="Control 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Courtenay B Clifford</dc:creator>
  <cp:lastModifiedBy>Courtenay B Clifford</cp:lastModifiedBy>
  <dcterms:created xsi:type="dcterms:W3CDTF">2016-09-15T01:38:17Z</dcterms:created>
  <dcterms:modified xsi:type="dcterms:W3CDTF">2016-09-19T02:02:58Z</dcterms:modified>
</cp:coreProperties>
</file>